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770" windowWidth="10860" windowHeight="5580" activeTab="0"/>
  </bookViews>
  <sheets>
    <sheet name="руб" sheetId="1" r:id="rId1"/>
  </sheets>
  <definedNames>
    <definedName name="_xlnm.Print_Titles" localSheetId="0">'руб'!$9:$9</definedName>
    <definedName name="_xlnm.Print_Area" localSheetId="0">'руб'!$A$1:$C$230</definedName>
  </definedNames>
  <calcPr fullCalcOnLoad="1"/>
</workbook>
</file>

<file path=xl/sharedStrings.xml><?xml version="1.0" encoding="utf-8"?>
<sst xmlns="http://schemas.openxmlformats.org/spreadsheetml/2006/main" count="442" uniqueCount="409">
  <si>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</si>
  <si>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2 02 03999 00 0000 151</t>
  </si>
  <si>
    <t>Прочие субвенции</t>
  </si>
  <si>
    <t>2 02 03069 05 0000 151</t>
  </si>
  <si>
    <t>2 02 03999 05 0000 151</t>
  </si>
  <si>
    <t>2 02 04014 05 0000 151</t>
  </si>
  <si>
    <t xml:space="preserve">Прочие безвозмездные поступления в бюджеты муниципальных районов </t>
  </si>
  <si>
    <t>2 07 00000 00  000 180</t>
  </si>
  <si>
    <t>2 07 05000 05 0000 180</t>
  </si>
  <si>
    <t>2 19 05000 05 0000 151</t>
  </si>
  <si>
    <t>2 19 00000 00 0000 000</t>
  </si>
  <si>
    <t>2 02 04000 00 0000 151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</si>
  <si>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</si>
  <si>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на исполнение полномочий по социальной поддержке населения и осуществление деятельности по опеке и попечительства над совершеннолетними</t>
  </si>
  <si>
    <t>730 1 16 90050 05 0000 140</t>
  </si>
  <si>
    <t>806 1 16 25050 01 0000 140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</si>
  <si>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</si>
  <si>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</si>
  <si>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707 1 16 90050 05 0000 140</t>
  </si>
  <si>
    <t>081 1 16 90050 05 0000 140</t>
  </si>
  <si>
    <t>106 1 16 90050 05 0000 140</t>
  </si>
  <si>
    <t>182 1 16 90050 05 0000 140</t>
  </si>
  <si>
    <t>188 1 16 90050 05 0000 140</t>
  </si>
  <si>
    <t>192 1 16 90050 05 0000 140</t>
  </si>
  <si>
    <t>931 1 16 90050 05 0000 140</t>
  </si>
  <si>
    <t>ВСЕГО ДОХОДОВ</t>
  </si>
  <si>
    <t>Субвенции на исполнение государственных полномочий по представлению мер социальной поддержки по бесплатному изготовлению и ремонту зубных протезов</t>
  </si>
  <si>
    <t xml:space="preserve">Прочие безвозмездные поступления </t>
  </si>
  <si>
    <t>Субсидии бюджетам субъектов Российской Федерации и муниципальных образований (межбюджетные субсидии)</t>
  </si>
  <si>
    <t>Субвенции на организацию деятельности административных комиссий МУ СО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</si>
  <si>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</si>
  <si>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</si>
  <si>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931 2 02 03999 05 0006 151</t>
  </si>
  <si>
    <t>БЕЗВОЗМЕЗДНЫЕ ПОСТУПЛЕНИЯ ОТ ДРУГИХ БЮДЖЕТОВ БЮДЖЕТНОЙ СИСТЕМЫ РОССИЙСКОЙ ФЕДЕРАЦИИ</t>
  </si>
  <si>
    <t xml:space="preserve">Прочие неналоговые доходы </t>
  </si>
  <si>
    <t xml:space="preserve">Субвенции на исполнение полномочий в сфере охраны труда    </t>
  </si>
  <si>
    <t>725 1 16 90050 05 3000 140</t>
  </si>
  <si>
    <t>000 1 17 05050 05 0000 180</t>
  </si>
  <si>
    <t xml:space="preserve">Субвенции на исполнение переданных государственных полномочий по социальному обслуживанию социальной поддержке семьи, материнства и детства </t>
  </si>
  <si>
    <t>608 1 17 05050 05 0000 180</t>
  </si>
  <si>
    <t>602 1 17 01050 05 0000 180</t>
  </si>
  <si>
    <t>Невыясненные поступления, зачисляемые в бюджеты муниципальных районов (УЗЗ)</t>
  </si>
  <si>
    <t>Прочие субсидии из областного бюджета на проектирование и строительство объектов социальной инфраструктуры</t>
  </si>
  <si>
    <t>602 2 02 02999 05 0007 151</t>
  </si>
  <si>
    <t>601 2 02 03024 05 0012 151</t>
  </si>
  <si>
    <t>Субвенции на осуществление переданных государственных полномочий Самарской области по предоставлению субсидий гражданам, ведущим личное подсобное хозяйство на территории Самарской области, в целях возмещения затрат в связи с производством сельскохозяйственной продукции в части расходов на содержание крупного рогатого скота</t>
  </si>
  <si>
    <t>601 2 02 03024 05 0015 151</t>
  </si>
  <si>
    <t>Субвенции бюджетам муниципальных районов на компенсацию части затрат на приобретение средств химической защиты растений</t>
  </si>
  <si>
    <t>Субвенции на осуществление государственных полномочий  в целях возмещения затрат в связи с осуществлением деятельности в сфере заготовки, переработки, хранения и торговли с/х продукции в части расходов на осуществление закупок с/х продукции у с/х товаропроизводителей</t>
  </si>
  <si>
    <t>601 2 02 03024 05 0009 151</t>
  </si>
  <si>
    <t>Субвенции бюджетам муниципальных образований на возмещение 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  на уплату процентов по кредитам 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</si>
  <si>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Прочие поступления от денежных взысканий (штрафов) адм. комиссии, зачисляемые в бюджеты муниципальных районов</t>
  </si>
  <si>
    <t>Межбюджетные трансферты, передаваемые бюджетам муниципальных районов на реализацию программ модернизации здравоохранения  в части создания инфраструктуры с обеспечением защиты персональных данных, подключения широкополосного канала связи для интеграции с РИР, постановки общесистемного ПО, серверного комплекса (ПТК), создания (модернизации) ЛВС емкостью 176 портов</t>
  </si>
  <si>
    <t>931 1 16 90050 05 0001 140</t>
  </si>
  <si>
    <t>931 1 16 90050 05 0002 140</t>
  </si>
  <si>
    <t>931 1 16 90050 05 0003 140</t>
  </si>
  <si>
    <t>Прочие поступления от денежных взысканий (штрафов) суда, зачисляемые в бюджеты муниципальных районов</t>
  </si>
  <si>
    <t>Прочие поступления от денежных взысканий (штрафов) КДНи ЗП, зачисляемые в бюджеты муниципальных районов</t>
  </si>
  <si>
    <t>000 2 02 02999 10 0003 151</t>
  </si>
  <si>
    <t>Субсидии по замене и модернизации узлов учета потребления природного газа, установленных на объектах газопотребления муниципальной собственности</t>
  </si>
  <si>
    <t>931 1 17 01050 05 0000 180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</si>
  <si>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</si>
  <si>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 (Управления финансами)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</si>
  <si>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</si>
  <si>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</si>
  <si>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</t>
  </si>
  <si>
    <t>931 1 16 90050 05 0004 140</t>
  </si>
  <si>
    <t>Прочие поступления от денежных взысканий (штрафов) госжилинспекции, зачисляемые в бюджеты муниципальных районов</t>
  </si>
  <si>
    <t>Итого неналоговые доходы</t>
  </si>
  <si>
    <t>415 1 16 90050 05 0000 140</t>
  </si>
  <si>
    <t>Прочие дотации бюджетам муниципальных районов</t>
  </si>
  <si>
    <t>141 1 16 90050 05 0000 140</t>
  </si>
  <si>
    <t>633 2 02 03999 05 0000 151</t>
  </si>
  <si>
    <t>Субвенции на назначение и выплату единовременного пособия при передаче ребенка на воспитание в семью</t>
  </si>
  <si>
    <t>601  2 02 04034 00 0002 151</t>
  </si>
  <si>
    <t>Денежные взыскания (штрафы) за нарушение законодательства Российской Федерации о недрах</t>
  </si>
  <si>
    <t>601 2 02 02999 05 0005 151</t>
  </si>
  <si>
    <t>Прочие субсидии, предусмотренные в рамках реализации мероприятия по оформлению аварийно-опасных бесхозяйных гидротехнических сооружений в собственность муниципальных образований</t>
  </si>
  <si>
    <t>601 2 02 02999 05 0006 151</t>
  </si>
  <si>
    <t>Прочие субсидии из областного бюджета в целях софинансирования расходных обязательств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</si>
  <si>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601 2 02 03024 05 0006 151</t>
  </si>
  <si>
    <t>Субвенции, необходимые органам местного самоуправления для осуществления расходов, связанных с реализацией переданных государственных полномочий Самарской области по поддержке сельскохозяйственного производства</t>
  </si>
  <si>
    <t>601 2 02 03024 05 0013 151</t>
  </si>
  <si>
    <t>Субвенции бюджетам муниципальных районов на возмещение расходов и связи с производством продукции животноводства и птицеводства с учетом результативности</t>
  </si>
  <si>
    <t>2 02 02085 00 0000 151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</si>
  <si>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</si>
  <si>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Невыясненные поступления </t>
  </si>
  <si>
    <t>106 1 16 30000 01 0000 140</t>
  </si>
  <si>
    <t>608 1 17 01050 05 0000 180</t>
  </si>
  <si>
    <t>Невыясненные поступления КУМИ</t>
  </si>
  <si>
    <t>048 1 16 25010 01 0000 140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</si>
  <si>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</si>
  <si>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</si>
  <si>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1 11 03000 00 0000 120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</si>
  <si>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</si>
  <si>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</si>
  <si>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</si>
  <si>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</si>
  <si>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</si>
  <si>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</si>
  <si>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</si>
  <si>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</si>
  <si>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</si>
  <si>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</si>
  <si>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</si>
  <si>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</si>
  <si>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</si>
  <si>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631 1 13 01995 05 0000 130</t>
  </si>
  <si>
    <t>Прочие доходы от оказания платных услуг (работ) получателями средств бюджетов муниципальных районов (Управление культуры)</t>
  </si>
  <si>
    <t>648 1 13 01995 05 0000 130</t>
  </si>
  <si>
    <t>Прочие доходы от оказания платных услуг (работ) получателями средств бюджетов муниципальных районов (Управление спорта, туризма)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</si>
  <si>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</si>
  <si>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</si>
  <si>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</si>
  <si>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602 2 02 02999 05 0008 151</t>
  </si>
  <si>
    <t>Прочие субсидии на проведение мероприятий по обеспечению бесперебойного снабжения коммунальными услугами населения, возникающих при выполнении полномочий органов местного самоуправления муниципальных районов по организации и осуществлению мероприятий по защите населения и территории от чрезвычайных ситуаций</t>
  </si>
  <si>
    <t>601 2 02 02999 05 0009 151</t>
  </si>
  <si>
    <t>Прочие субсидии на проведение ремонта индивидуальных жилых домов и жилых помещений в многоквартирных домах ветеранов ВОВ, вдов (95%)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</si>
  <si>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</si>
  <si>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</si>
  <si>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601 1 17 01050 05 0000 180</t>
  </si>
  <si>
    <t>Невыясненные поступления, зачисляемые в бюджеты муниципальных районов (Адм. района)</t>
  </si>
  <si>
    <t>Прочие субсидии из областного бюджета местным бюджетам на проектирование и реконструкцию зданий и помещений образовательных учреждений, реализующих основную общеобразовательную программу дошкольного образования, зданий, пригодных для создания дополнительных мест детям, обучающимся по основным общеобразовательным программам дошкольного образования</t>
  </si>
  <si>
    <t>Субсидии из областного бюджета в целях софинансирования расходных обязательств муниципальных образований в Самарской области по улучшению материально-технической базы межмуниципальных центров, повышению качества и доступности первичной медико-санитарной помощи (ОЦП "Модернизация здравоохранения в СО" № 549 от 27.10.2010)</t>
  </si>
  <si>
    <t>602 2 02 02999 05 0003 151</t>
  </si>
  <si>
    <t>601 2 02 02999 05 0004 151</t>
  </si>
  <si>
    <t>602  2 02 03024 05 0005 151</t>
  </si>
  <si>
    <t>601 2 02 03024 05 0004 151</t>
  </si>
  <si>
    <t>601 2 02 03024 05 0003 151</t>
  </si>
  <si>
    <t>601 2 02 03024 05 0002 151</t>
  </si>
  <si>
    <t>601 2 02 03024 05 0014 151</t>
  </si>
  <si>
    <t xml:space="preserve">Субвенции бюджетам  муниципальных районов на обеспечение жилыми помещениями отдельных категорий граждан </t>
  </si>
  <si>
    <t>633 2 02 03024 05 0001 151</t>
  </si>
  <si>
    <t>601 2 02 03024 05 0007 151</t>
  </si>
  <si>
    <t xml:space="preserve">Субвенции на исполнение отдельных государственных полномочий  на осуществление выплат месячного денежного содержания и стимулирующих выплат врачам и среднему медицинскому персоналу общей врачебной практики </t>
  </si>
  <si>
    <t>601 2 02 03024 05 0008 151</t>
  </si>
  <si>
    <t>Субвенции на исполнение отдельных государственных полномочий по организации оказания медицинской помощи на территории Самарской области</t>
  </si>
  <si>
    <t>601 2 02 03024 05 0010 151</t>
  </si>
  <si>
    <t>Субвенции на исполнение отдельных государственных полномочий на возмещение части затрат, производимых МУ здравоохранения в целях предоставления медицинской помощи малоимущим пенсионерам и инвалидам при лечении в отделениях сестринского ухода</t>
  </si>
  <si>
    <t>601 2 02 03999 05 0001 151</t>
  </si>
  <si>
    <t xml:space="preserve">Проценты, полученные от предоставления бюджетных кредитов внутри страны </t>
  </si>
  <si>
    <t>1 11 05000 00 0000 120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</si>
  <si>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</si>
  <si>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</si>
  <si>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</si>
  <si>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</si>
  <si>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</si>
  <si>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</si>
  <si>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</si>
  <si>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</si>
  <si>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</si>
  <si>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</si>
  <si>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</si>
  <si>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автономных учреждений)</t>
  </si>
  <si>
    <t>1 16 03000 00 0000 140</t>
  </si>
  <si>
    <t>Денежные взыскания (штрафы) за нарушение законодательства о налогах и сборах</t>
  </si>
  <si>
    <t>1 16 90000 00 0000 140</t>
  </si>
  <si>
    <t>Прочие поступления от денежных взысканий (штрафов) и иных сумм в возмещение ущерба</t>
  </si>
  <si>
    <t>1 17 01000 00 0000 180</t>
  </si>
  <si>
    <t xml:space="preserve"> 1 17 05000 00 0000 180</t>
  </si>
  <si>
    <t>2 02 01001 00 0000 151</t>
  </si>
  <si>
    <t>Дотации на выравнивание бюджетной обеспеченности</t>
  </si>
  <si>
    <t>2 02 02999 00 0000 151</t>
  </si>
  <si>
    <t>Прочие субсидии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</si>
  <si>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</si>
  <si>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</si>
  <si>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</si>
  <si>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</si>
  <si>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</si>
  <si>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2 02 03027 00 0000 151</t>
  </si>
  <si>
    <t>1 05 03020 01 0000 110</t>
  </si>
  <si>
    <t>202 01009 00 0000 151</t>
  </si>
  <si>
    <t>Дотации бюджетам на поощрение достижения наилучщих показателей деятельности органов местного самоуправления</t>
  </si>
  <si>
    <t>202 01009 05 0000 151</t>
  </si>
  <si>
    <t>202 02009 00 0000 151</t>
  </si>
  <si>
    <t>Субсидии на государственную поддержку программ малого и среднего предпринимательства</t>
  </si>
  <si>
    <t>202 02009 05 0000 151</t>
  </si>
  <si>
    <t>Субсидии бюджетам муниципальных районов в целях финансирования расходных обязательств по реализации  мероприятий муниципальных программ малого и среднего предпринимательства</t>
  </si>
  <si>
    <t>202 02051 00 0000 151</t>
  </si>
  <si>
    <t>Субсидии бюджетам на реализацию федеральных целевых программ</t>
  </si>
  <si>
    <t>202 02051 05 0000 151</t>
  </si>
  <si>
    <t>Субсидии бюджетам муниципальных районов на реализацию ФЦП</t>
  </si>
  <si>
    <t>202 02150 00 0000 151</t>
  </si>
  <si>
    <t>202 02150 05 0000 151</t>
  </si>
  <si>
    <t>Субсидии бюджетам на реализацию программ энергосбережения и повышения энергетической эффективности до 2020 года</t>
  </si>
  <si>
    <t>Субсидии муниципальным бюджетам на реализацию программ энергосбережения и повышения энергетической эффективности до 2020 года</t>
  </si>
  <si>
    <t>202 03007 00 0000 151</t>
  </si>
  <si>
    <t>Субвенции бюджетам на осуществление переданных полномочий по составлению списков кандидатов в присяжные заседатели федеральных судов общей юрисдикции</t>
  </si>
  <si>
    <t>202 03007 05 0000 151</t>
  </si>
  <si>
    <t>Субвенции  муниципальным бюджетам на осуществление переданных полномочий по составлению списков кандидатов в присяжные заседатели федеральных судов общей юрисдикции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</si>
  <si>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</si>
  <si>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</si>
  <si>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</si>
  <si>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2 02 04014 00 0000 151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</si>
  <si>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</si>
  <si>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</si>
  <si>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</si>
  <si>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2 02 04034 00 0002 151</t>
  </si>
  <si>
    <t>Дотации бюджетам муниципальных районов на поддержку мер по обеспечению сбалансированности бюджетов</t>
  </si>
  <si>
    <t>609 2 02 03024 05 0000 151</t>
  </si>
  <si>
    <t>Межбюджетные трансферты, передаваемые бюджетам на реализацию программ модернизации здравоохранения  в части внедрения современных информационных систем в здравоохранении в целях перехода на полисы обязательного медицинского страхования единого образца</t>
  </si>
  <si>
    <t>Единый налог на вмененный доход для отдельных видов деятельности (за налоговые периоды, истекшие до 1 января 2011 года)</t>
  </si>
  <si>
    <t>188 1 16 28000 01 0000 140</t>
  </si>
  <si>
    <t xml:space="preserve">Единый сельскохозяйственный налог (за налоговые периоды, истекшие до 1 января 2011 года) </t>
  </si>
  <si>
    <t>Субвенции органам местного самоуправления для реализации переданных государственных полномочий в сфере охраны окружающей среды</t>
  </si>
  <si>
    <t>Субвенции бюджетам  муниципальных районов на обеспечение жилыми помещениями граждан, проработавших в тылу в период Великой отечественной войны</t>
  </si>
  <si>
    <t>150 1 16 90050 05 0000 140</t>
  </si>
  <si>
    <t>Денежные взыскания (штрафы) за нарушения законодательства Российской Федерации о размещении заказов на поставки товаров, выполнение работ, оказание услуг</t>
  </si>
  <si>
    <r>
      <t>1 16 33000 00 0000 140</t>
    </r>
    <r>
      <rPr>
        <sz val="12"/>
        <color indexed="10"/>
        <rFont val="Times New Roman"/>
        <family val="1"/>
      </rPr>
      <t xml:space="preserve"> </t>
    </r>
  </si>
  <si>
    <r>
      <t>1 16 33050 05 0000 140</t>
    </r>
    <r>
      <rPr>
        <sz val="12"/>
        <color indexed="10"/>
        <rFont val="Times New Roman"/>
        <family val="1"/>
      </rPr>
      <t xml:space="preserve"> </t>
    </r>
  </si>
  <si>
    <t>Денежные взыскания (штрафы) за нарушения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</si>
  <si>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1 16 08000 01 0000 140</t>
  </si>
  <si>
    <t>2 02 01003 00 0000 151</t>
  </si>
  <si>
    <t>Дотации бюджетам на поддержку мер по обеспечению сбалансированности бюджетов</t>
  </si>
  <si>
    <t>2 02 01999 05 0000  151</t>
  </si>
  <si>
    <t>2 02 01999 00 0000  151</t>
  </si>
  <si>
    <t xml:space="preserve"> 2 02 02077 05 0000 151</t>
  </si>
  <si>
    <t>Межбюджетные трансферты, передаваемые  бюджетам муниципальных районов на комплектование книжных фондов библиотек муниципальных образований</t>
  </si>
  <si>
    <t xml:space="preserve"> 2 02 04025 05 0000 151</t>
  </si>
  <si>
    <t xml:space="preserve"> 2 02 04025 00 0000 151</t>
  </si>
  <si>
    <t>Межбюджетные трансферты, передаваемые 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</si>
  <si>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Денежные взыскания (штрафы) за нарушение законодательства в области охраны окружающей среды</t>
  </si>
  <si>
    <t>Прочие субвенции бюджетам муниципальных районов</t>
  </si>
  <si>
    <t>931 2 02 03999 05 0000 151</t>
  </si>
  <si>
    <t>Код бюджетной классификации Российской Федерации</t>
  </si>
  <si>
    <t xml:space="preserve">Налог на доходы физических лиц 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</si>
  <si>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</si>
  <si>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</si>
  <si>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бюджетных кредитов внутри страны за счет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</si>
  <si>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</si>
  <si>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</si>
  <si>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</si>
  <si>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Наименование доходов</t>
  </si>
  <si>
    <t>Налог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</si>
  <si>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</si>
  <si>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</si>
  <si>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</si>
  <si>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</si>
  <si>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</si>
  <si>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</si>
  <si>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</si>
  <si>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за государственную регистрацию, а также за совершение прочих юридически значимых действий</t>
  </si>
  <si>
    <t>Денежные взыскания (штрафы) за нарушение 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</si>
  <si>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</t>
  </si>
  <si>
    <t>Прочие доходы от оказания платных услуг (работ) получателями средств бюджетов муниципальных районов</t>
  </si>
  <si>
    <t>1 08 07000 01 0000 110</t>
  </si>
  <si>
    <t>1 08 07150 01 0000 110</t>
  </si>
  <si>
    <t>Государственная пошлина за выдачу разрешения на установку рекламной конструкции</t>
  </si>
  <si>
    <t>Плата за сбросы загрязняющих веществ в водные объекты</t>
  </si>
  <si>
    <t>1 12 01030 01 0000 120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</si>
  <si>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</si>
  <si>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1 16 43000 01 6000 140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</si>
  <si>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</si>
  <si>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1 11 07015 05 0000 120</t>
  </si>
  <si>
    <t>2 02 01003 05 0000 151</t>
  </si>
  <si>
    <t>2 18 00000 00 0000 000</t>
  </si>
  <si>
    <t>Государственная пошлина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</si>
  <si>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</si>
  <si>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</si>
  <si>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Невыясненные поступления, зачисляемые в бюджеты муниципальных районов </t>
  </si>
  <si>
    <t>Прочие неналоговые доходы бюджетов муниципальных районов</t>
  </si>
  <si>
    <r>
      <t xml:space="preserve">Субсидии бюджетам муниципальных районов  на обеспечение мероприятий по капитальному ремонту многоквартирных домов и по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</si>
  <si>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Субсидии бюджетам муниципальных районов на обеспечение мероприятий по переселению граждан из аварийного жилфонда с учетом необходимости развития малоэтажного жилищного строительства за счет средств бюджетов</t>
  </si>
  <si>
    <t>2 02 02089 05 0004 151</t>
  </si>
  <si>
    <t xml:space="preserve">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</si>
  <si>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</si>
  <si>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2 02 02089 05 0000 151</t>
  </si>
  <si>
    <t xml:space="preserve"> 2 02 02089 00 0000 151</t>
  </si>
  <si>
    <t>Субсидии бюджетам муниципальных  образований  на обеспечение мероприятий по капитальному  ремонту многоквартирных домов и переселению  граждан  из                              аварийного  жилищного  фонда  за  счет  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</si>
  <si>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</si>
  <si>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2 02 02088 05 0004 151</t>
  </si>
  <si>
    <t>2 02 02088 05 0001 151</t>
  </si>
  <si>
    <t>2 02 02088 05 0000 151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</si>
  <si>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</si>
  <si>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2 02 02085 05 0000 151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</si>
  <si>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</si>
  <si>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</si>
  <si>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</si>
  <si>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</si>
  <si>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</si>
  <si>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</si>
  <si>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</si>
  <si>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2 18 05000 05 0000 180</t>
  </si>
  <si>
    <t>Доходы бюджетов муниципальных районов от возврата организациями остатков субсидий прошлых лет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</si>
  <si>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</si>
  <si>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</si>
  <si>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</si>
  <si>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</si>
  <si>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</si>
  <si>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дорожного движения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</si>
  <si>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</si>
  <si>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</si>
  <si>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на исполнение отдельных государственных полномочий в сфере архивного дела</t>
  </si>
  <si>
    <t>Субвенции на предоставление дотаций поселениям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</si>
  <si>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</si>
  <si>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</si>
  <si>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</si>
  <si>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Сумма тыс. рублей</t>
  </si>
  <si>
    <t>1  00 00000 00 0000 000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</si>
  <si>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</si>
  <si>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</si>
  <si>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</si>
  <si>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</si>
  <si>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</si>
  <si>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1 01 02040 01 0000 110</t>
  </si>
  <si>
    <t>1 05 00000 00 0000 000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</si>
  <si>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</si>
  <si>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</si>
  <si>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</si>
  <si>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</si>
  <si>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</si>
  <si>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</si>
  <si>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</si>
  <si>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1 11 00000 00 0000 000</t>
  </si>
  <si>
    <t>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</si>
  <si>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</si>
  <si>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</si>
  <si>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</si>
  <si>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1 11 05035 05 0000 120</t>
  </si>
  <si>
    <t>1 12 00000 00 0000 000</t>
  </si>
  <si>
    <t>1 12 01000 01 0000 120</t>
  </si>
  <si>
    <t>1 12 01010 01 0000 120</t>
  </si>
  <si>
    <t>1 12 01020 01 0000 120</t>
  </si>
  <si>
    <t>1 12 01040 01 0000 120</t>
  </si>
  <si>
    <t>1 13 00000 00 0000 000</t>
  </si>
  <si>
    <t>1 13 01000 00 0000 130</t>
  </si>
  <si>
    <t>1 13 01990 00 0000 130</t>
  </si>
  <si>
    <t>1 13 01995 05 0000 130</t>
  </si>
  <si>
    <t>1 13 02000 00 0000 130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</si>
  <si>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</si>
  <si>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</si>
  <si>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</si>
  <si>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1 14 00000 00 0000 000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</si>
  <si>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</si>
  <si>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</si>
  <si>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</si>
  <si>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</si>
  <si>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</si>
  <si>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Прочие денежные взыскания (штрафы) за  правонарушения в области дорожного движения</t>
  </si>
  <si>
    <r>
      <t>1 16 30030 01 0000 140</t>
    </r>
    <r>
      <rPr>
        <sz val="12"/>
        <color indexed="10"/>
        <rFont val="Times New Roman"/>
        <family val="1"/>
      </rPr>
      <t xml:space="preserve"> </t>
    </r>
  </si>
  <si>
    <t>1 16 90050 05 0000 140</t>
  </si>
  <si>
    <t>1 14 06013 10 0000 430</t>
  </si>
  <si>
    <t>1 14 06025 05 0000 430</t>
  </si>
  <si>
    <t>1 16 00000 00 0000 000</t>
  </si>
  <si>
    <t>1 16 03010 01 0000 140</t>
  </si>
  <si>
    <t>1 16 03030 01 0000 140</t>
  </si>
  <si>
    <t>1 16 06000 01 0000 140</t>
  </si>
  <si>
    <t>1 16 25050 01 0000 140</t>
  </si>
  <si>
    <t>1 16 25060 01 0000 140</t>
  </si>
  <si>
    <t>1 16 28000 01 0000 140</t>
  </si>
  <si>
    <t>1 16 30000 01 0000 140</t>
  </si>
  <si>
    <t>1 17 00000 00 0000 000</t>
  </si>
  <si>
    <t>1 17 01050 00 0000 180</t>
  </si>
  <si>
    <t>1 17 05000 00 0000 180</t>
  </si>
  <si>
    <t>1 17 05050 05 0000 180</t>
  </si>
  <si>
    <t>1 11 05013 10 0000 120</t>
  </si>
  <si>
    <t>2 00 00000 00 0000 000</t>
  </si>
  <si>
    <t>2 02 00000 00 0000 000</t>
  </si>
  <si>
    <t>2 02 01000 00 0000 151</t>
  </si>
  <si>
    <t>2 02 01001 05 0000 151</t>
  </si>
  <si>
    <t>2 02 02000 00 0000 151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</si>
  <si>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</si>
  <si>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</si>
  <si>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</si>
  <si>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2 02 02088 00 0000 151</t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</si>
  <si>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</si>
  <si>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2 02 03041 05 0000 151</t>
  </si>
  <si>
    <t xml:space="preserve">Субвенции бюджетам муниципальных районов на возмещение 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  на уплату процентов по кредитам 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 </t>
  </si>
  <si>
    <t>2 02 02999 05 0000 151</t>
  </si>
  <si>
    <t>2 02 03000 00 0000 151</t>
  </si>
  <si>
    <t>2 02 03024 05 0000 151</t>
  </si>
  <si>
    <t>2 02 03026 05 0000 151</t>
  </si>
  <si>
    <t>2 02 03027 05 0000 151</t>
  </si>
  <si>
    <t>2 02 03041 00 0000 151</t>
  </si>
  <si>
    <t>2 02 03069 00 0000 151</t>
  </si>
  <si>
    <t>Приложение № 2 к Решению Собрания Представителей муниципального района Сергиевский "Об исполнении бюджета муниципального района Сергиевский за 2013 год"</t>
  </si>
  <si>
    <t xml:space="preserve">Доходы районного бюджета за 2013 год по кодам видов доходов, подвидов доходов, классификации операции сектора государственного управления, относящихся к доходам бюджета  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</si>
  <si>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</si>
  <si>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1 16 30014 01 0000 140</t>
  </si>
  <si>
    <t xml:space="preserve">2 02 02204 00 0000 151 </t>
  </si>
  <si>
    <t xml:space="preserve">2 02 02204 05 0000 151 </t>
  </si>
  <si>
    <t>Субсидии бюджетам муниципальных районов на модернизацию региональных систем дошкольного образования</t>
  </si>
  <si>
    <t>2 02  03098 05 0000 151</t>
  </si>
  <si>
    <t>Субвенции на исполнение отдельных государственных полномочий Самарской области по предоставлению субсидий с/х товаропроизводителям, организациям потребкооперации и АПК,осуществляющим свою деятельность на территории Самарской области, в целях возмещения части процентной ставки по краткосрочным кредитам (займам) на развитие растеневодства, переработки и реализации продукции растеневодства</t>
  </si>
  <si>
    <t>2 02 03101 05 0000 151</t>
  </si>
  <si>
    <t>2 02 03101 00 0000 151</t>
  </si>
  <si>
    <t xml:space="preserve">Субвенции на исполнение отдельных государственных полномочий Самарской области по предоставлению субсидий сельскохозяйственным товаропроизводителям, осуществляющим свою деятельность на территории Самарской области, на оказание несвязанной поддержки с\х товаропроизводителям в области растеневодства </t>
  </si>
  <si>
    <t>2 02 03107 05 0000 151</t>
  </si>
  <si>
    <t>Субвенции на исполнение отдельных государственных полномочий Самарской области по предоставлению субсидий с/х товаропроизводителям, организациям потребкооперации и АПК,осуществляющим свою деятельность на территории Самарской области, в целях возмещения части процентной ставки по краткосрочным кредитам (займам) на развитие растеневодства, переработки и реализации продукции животноводства</t>
  </si>
  <si>
    <t>2 02 03107 00 0000 151</t>
  </si>
  <si>
    <t>202 03119 05 0000 151</t>
  </si>
  <si>
    <t>202 03119 00 0000 151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</si>
  <si>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родителей,лицам из их числа по договорам найма специализированных жилых помещений</t>
  </si>
  <si>
    <t>202 03115 00 0000 151</t>
  </si>
  <si>
    <t>202 03115 05 0000 151</t>
  </si>
  <si>
    <t>Субвенции на исполнение отдельных государственных полномочий Самарской области по предоставлению субсидий малым формам хозяйствования, осуществляющим свою деятельность на территории Самарской области, в целях возмещения затрат на уплату процентов по долгосрочным, среднесрочным и краткосрочным кредитам(займам)</t>
  </si>
  <si>
    <t>2 02  03098 00 0000 151</t>
  </si>
  <si>
    <t>2 02 04041 00 0000 151</t>
  </si>
  <si>
    <t>2 02 04041 05 0001 151</t>
  </si>
  <si>
    <t>Межбюджетные трансферты, передаваемые бюджетам муниципальных районов на подключение общедоступных библиотек РФ к сети интернет и развитие библиотечного дела с учетом задачи расширения информационных технологий и оцифровки</t>
  </si>
  <si>
    <t>202 04052 00 0002 151</t>
  </si>
  <si>
    <t>202 04052 05 0002 151</t>
  </si>
  <si>
    <t>Межбюджетные трансферты, передаваемые бюджетам муниципальных районов на гос. поддержку муниципальных учреждений культуры, находящихся на территории сельских поселений</t>
  </si>
  <si>
    <t>2 02 04999 05 0000 151</t>
  </si>
  <si>
    <t>Прочие межбюджетные трансферты бюджетам муниципальных районов</t>
  </si>
  <si>
    <t>2 02 04999 00 0000 151</t>
  </si>
  <si>
    <t>Налог, взимаемый в связи с применением патентной системы налогооблажения, зачисляемый в бюджеты муниципальных районов</t>
  </si>
  <si>
    <t>105 04000 02 0000 110</t>
  </si>
  <si>
    <t>105 04020 02 0000 110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</si>
</sst>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"/>
    <numFmt numFmtId="167" formatCode="00000000"/>
    <numFmt numFmtId="168" formatCode="#,##0.00;[Red]\-#,##0.00;0.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  <numFmt numFmtId="175" formatCode="#,##0.00000&quot;р.&quot;"/>
  </numFmts>
  <fonts count="5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0"/>
    </font>
    <font>
      <vertAlign val="superscript"/>
      <sz val="1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167" fontId="1" fillId="0" borderId="10" xfId="57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0" xfId="55" applyNumberFormat="1" applyFont="1" applyFill="1" applyBorder="1" applyAlignment="1" applyProtection="1">
      <alignment horizontal="center" vertical="center"/>
      <protection hidden="1"/>
    </xf>
    <xf numFmtId="0" fontId="4" fillId="0" borderId="10" xfId="55" applyNumberFormat="1" applyFont="1" applyFill="1" applyBorder="1" applyAlignment="1" applyProtection="1">
      <alignment horizontal="center" vertical="center"/>
      <protection hidden="1"/>
    </xf>
    <xf numFmtId="0" fontId="8" fillId="0" borderId="10" xfId="55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10" xfId="55" applyNumberFormat="1" applyFont="1" applyFill="1" applyBorder="1" applyAlignment="1" applyProtection="1">
      <alignment horizontal="center" vertical="center"/>
      <protection hidden="1"/>
    </xf>
    <xf numFmtId="0" fontId="1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7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1" fillId="33" borderId="10" xfId="55" applyNumberFormat="1" applyFont="1" applyFill="1" applyBorder="1" applyAlignment="1" applyProtection="1">
      <alignment horizontal="left" vertical="center" wrapText="1"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0" xfId="55" applyNumberFormat="1" applyFont="1" applyFill="1" applyBorder="1" applyAlignment="1" applyProtection="1">
      <alignment horizontal="left" vertical="top" wrapText="1"/>
      <protection hidden="1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3" borderId="10" xfId="55" applyNumberFormat="1" applyFont="1" applyFill="1" applyBorder="1" applyAlignment="1" applyProtection="1">
      <alignment vertical="center" wrapText="1"/>
      <protection hidden="1"/>
    </xf>
    <xf numFmtId="0" fontId="4" fillId="0" borderId="10" xfId="55" applyNumberFormat="1" applyFont="1" applyFill="1" applyBorder="1" applyAlignment="1" applyProtection="1">
      <alignment horizontal="left" vertical="top" wrapText="1"/>
      <protection hidden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55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Border="1" applyAlignment="1">
      <alignment horizontal="justify" vertical="top" wrapText="1"/>
    </xf>
    <xf numFmtId="174" fontId="4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5" applyNumberFormat="1" applyFont="1" applyFill="1" applyBorder="1" applyAlignment="1" applyProtection="1">
      <alignment wrapText="1"/>
      <protection hidden="1"/>
    </xf>
    <xf numFmtId="0" fontId="1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4" fillId="0" borderId="10" xfId="0" applyNumberFormat="1" applyFont="1" applyBorder="1" applyAlignment="1" applyProtection="1">
      <alignment horizontal="right" vertical="center" wrapText="1" inden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10" xfId="0" applyNumberFormat="1" applyFont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3" fontId="4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Border="1" applyAlignment="1" applyProtection="1">
      <alignment horizontal="right" vertical="center" wrapText="1" indent="1"/>
      <protection locked="0"/>
    </xf>
    <xf numFmtId="3" fontId="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0" xfId="0" applyNumberFormat="1" applyFont="1" applyBorder="1" applyAlignment="1" applyProtection="1">
      <alignment horizontal="right" vertical="center" wrapText="1" indent="1"/>
      <protection locked="0"/>
    </xf>
    <xf numFmtId="3" fontId="4" fillId="0" borderId="10" xfId="0" applyNumberFormat="1" applyFont="1" applyBorder="1" applyAlignment="1" applyProtection="1">
      <alignment horizontal="right" vertical="center" wrapText="1" indent="1"/>
      <protection/>
    </xf>
    <xf numFmtId="3" fontId="4" fillId="0" borderId="10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10" xfId="0" applyNumberFormat="1" applyFont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/>
    </xf>
    <xf numFmtId="3" fontId="1" fillId="0" borderId="10" xfId="55" applyNumberFormat="1" applyFont="1" applyFill="1" applyBorder="1" applyAlignment="1" applyProtection="1">
      <alignment horizontal="right" vertical="center" indent="1"/>
      <protection hidden="1"/>
    </xf>
    <xf numFmtId="3" fontId="4" fillId="0" borderId="10" xfId="55" applyNumberFormat="1" applyFont="1" applyFill="1" applyBorder="1" applyAlignment="1" applyProtection="1">
      <alignment horizontal="right" vertical="center" indent="1"/>
      <protection hidden="1"/>
    </xf>
    <xf numFmtId="3" fontId="1" fillId="0" borderId="10" xfId="0" applyNumberFormat="1" applyFont="1" applyBorder="1" applyAlignment="1" applyProtection="1">
      <alignment horizontal="right" vertical="center" wrapText="1" indent="1"/>
      <protection/>
    </xf>
    <xf numFmtId="3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/>
    </xf>
    <xf numFmtId="0" fontId="1" fillId="0" borderId="10" xfId="57" applyNumberFormat="1" applyFont="1" applyFill="1" applyBorder="1" applyAlignment="1" applyProtection="1">
      <alignment vertical="center" wrapText="1"/>
      <protection hidden="1"/>
    </xf>
    <xf numFmtId="0" fontId="1" fillId="0" borderId="10" xfId="55" applyNumberFormat="1" applyFont="1" applyFill="1" applyBorder="1" applyAlignment="1" applyProtection="1">
      <alignment vertical="top" wrapText="1"/>
      <protection hidden="1"/>
    </xf>
    <xf numFmtId="0" fontId="1" fillId="0" borderId="10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tmp" xfId="55"/>
    <cellStyle name="Обычный_Tmp1" xfId="56"/>
    <cellStyle name="Обычный_Tmp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view="pageBreakPreview" zoomScale="60" zoomScaleNormal="75" zoomScalePageLayoutView="0" workbookViewId="0" topLeftCell="A1">
      <pane xSplit="2" ySplit="9" topLeftCell="C22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37" sqref="C137"/>
    </sheetView>
  </sheetViews>
  <sheetFormatPr defaultColWidth="9.00390625" defaultRowHeight="12.75"/>
  <cols>
    <col min="1" max="1" width="30.625" style="33" customWidth="1"/>
    <col min="2" max="2" width="58.125" style="3" customWidth="1"/>
    <col min="3" max="3" width="18.125" style="36" customWidth="1"/>
    <col min="4" max="4" width="17.75390625" style="3" customWidth="1"/>
    <col min="5" max="5" width="15.125" style="3" bestFit="1" customWidth="1"/>
    <col min="6" max="16384" width="9.125" style="3" customWidth="1"/>
  </cols>
  <sheetData>
    <row r="1" spans="2:3" s="7" customFormat="1" ht="18.75">
      <c r="B1" s="81" t="s">
        <v>375</v>
      </c>
      <c r="C1" s="81"/>
    </row>
    <row r="2" spans="2:3" s="7" customFormat="1" ht="18.75">
      <c r="B2" s="81"/>
      <c r="C2" s="81"/>
    </row>
    <row r="3" spans="2:3" s="7" customFormat="1" ht="18.75">
      <c r="B3" s="81"/>
      <c r="C3" s="81"/>
    </row>
    <row r="4" spans="2:3" s="7" customFormat="1" ht="33" customHeight="1">
      <c r="B4" s="81"/>
      <c r="C4" s="81"/>
    </row>
    <row r="5" spans="1:3" s="7" customFormat="1" ht="18.75">
      <c r="A5" s="82" t="s">
        <v>376</v>
      </c>
      <c r="B5" s="82"/>
      <c r="C5" s="82"/>
    </row>
    <row r="6" spans="1:3" s="7" customFormat="1" ht="43.5" customHeight="1">
      <c r="A6" s="82"/>
      <c r="B6" s="82"/>
      <c r="C6" s="82"/>
    </row>
    <row r="7" spans="1:3" s="7" customFormat="1" ht="18.75">
      <c r="A7" s="82"/>
      <c r="B7" s="82"/>
      <c r="C7" s="82"/>
    </row>
    <row r="8" spans="2:3" s="7" customFormat="1" ht="18.75">
      <c r="B8" s="8"/>
      <c r="C8" s="35"/>
    </row>
    <row r="9" spans="1:3" s="7" customFormat="1" ht="66" customHeight="1">
      <c r="A9" s="54" t="s">
        <v>224</v>
      </c>
      <c r="B9" s="54" t="s">
        <v>232</v>
      </c>
      <c r="C9" s="52" t="s">
        <v>297</v>
      </c>
    </row>
    <row r="10" spans="1:5" s="6" customFormat="1" ht="30" customHeight="1">
      <c r="A10" s="2" t="s">
        <v>298</v>
      </c>
      <c r="B10" s="14" t="s">
        <v>296</v>
      </c>
      <c r="C10" s="60">
        <f>C11+C17+C26+C31+C42+C48+C57+C66+C104</f>
        <v>224930.24842</v>
      </c>
      <c r="D10" s="50"/>
      <c r="E10" s="50"/>
    </row>
    <row r="11" spans="1:5" s="6" customFormat="1" ht="21" customHeight="1">
      <c r="A11" s="2" t="s">
        <v>299</v>
      </c>
      <c r="B11" s="14" t="s">
        <v>233</v>
      </c>
      <c r="C11" s="61">
        <f>C12</f>
        <v>123207.36804</v>
      </c>
      <c r="D11" s="50"/>
      <c r="E11" s="50"/>
    </row>
    <row r="12" spans="1:3" ht="21" customHeight="1">
      <c r="A12" s="1" t="s">
        <v>300</v>
      </c>
      <c r="B12" s="13" t="s">
        <v>225</v>
      </c>
      <c r="C12" s="62">
        <f>C13+C14+C15+C16</f>
        <v>123207.36804</v>
      </c>
    </row>
    <row r="13" spans="1:5" ht="86.25" customHeight="1">
      <c r="A13" s="55" t="s">
        <v>301</v>
      </c>
      <c r="B13" s="48" t="s">
        <v>97</v>
      </c>
      <c r="C13" s="63">
        <v>122630.48052</v>
      </c>
      <c r="D13" s="51"/>
      <c r="E13" s="51"/>
    </row>
    <row r="14" spans="1:5" ht="133.5" customHeight="1">
      <c r="A14" s="55" t="s">
        <v>302</v>
      </c>
      <c r="B14" s="48" t="s">
        <v>94</v>
      </c>
      <c r="C14" s="63">
        <v>68.19241</v>
      </c>
      <c r="E14" s="51"/>
    </row>
    <row r="15" spans="1:3" ht="49.5" customHeight="1">
      <c r="A15" s="55" t="s">
        <v>303</v>
      </c>
      <c r="B15" s="49" t="s">
        <v>95</v>
      </c>
      <c r="C15" s="63">
        <v>273.41461</v>
      </c>
    </row>
    <row r="16" spans="1:3" ht="99.75" customHeight="1">
      <c r="A16" s="55" t="s">
        <v>304</v>
      </c>
      <c r="B16" s="48" t="s">
        <v>96</v>
      </c>
      <c r="C16" s="63">
        <v>235.2805</v>
      </c>
    </row>
    <row r="17" spans="1:3" s="6" customFormat="1" ht="21" customHeight="1">
      <c r="A17" s="2" t="s">
        <v>305</v>
      </c>
      <c r="B17" s="14" t="s">
        <v>234</v>
      </c>
      <c r="C17" s="61">
        <f>C18+C21+C24</f>
        <v>25993.955180000004</v>
      </c>
    </row>
    <row r="18" spans="1:3" ht="36" customHeight="1">
      <c r="A18" s="1" t="s">
        <v>306</v>
      </c>
      <c r="B18" s="13" t="s">
        <v>226</v>
      </c>
      <c r="C18" s="62">
        <f>C19+C20</f>
        <v>23918.938240000003</v>
      </c>
    </row>
    <row r="19" spans="1:3" ht="36" customHeight="1">
      <c r="A19" s="5" t="s">
        <v>307</v>
      </c>
      <c r="B19" s="13" t="s">
        <v>226</v>
      </c>
      <c r="C19" s="63">
        <v>23852.51045</v>
      </c>
    </row>
    <row r="20" spans="1:3" ht="51" customHeight="1">
      <c r="A20" s="5" t="s">
        <v>308</v>
      </c>
      <c r="B20" s="32" t="s">
        <v>201</v>
      </c>
      <c r="C20" s="63">
        <v>66.42779</v>
      </c>
    </row>
    <row r="21" spans="1:3" ht="21" customHeight="1">
      <c r="A21" s="1" t="s">
        <v>309</v>
      </c>
      <c r="B21" s="13" t="s">
        <v>227</v>
      </c>
      <c r="C21" s="62">
        <f>C22+C23</f>
        <v>489.92045</v>
      </c>
    </row>
    <row r="22" spans="1:3" ht="21" customHeight="1">
      <c r="A22" s="1" t="s">
        <v>310</v>
      </c>
      <c r="B22" s="13" t="s">
        <v>227</v>
      </c>
      <c r="C22" s="63">
        <v>489.92045</v>
      </c>
    </row>
    <row r="23" spans="1:3" ht="46.5" customHeight="1">
      <c r="A23" s="1" t="s">
        <v>170</v>
      </c>
      <c r="B23" s="13" t="s">
        <v>203</v>
      </c>
      <c r="C23" s="63">
        <v>0</v>
      </c>
    </row>
    <row r="24" spans="1:3" ht="58.5" customHeight="1">
      <c r="A24" s="1" t="s">
        <v>407</v>
      </c>
      <c r="B24" s="80" t="s">
        <v>406</v>
      </c>
      <c r="C24" s="63">
        <f>C25</f>
        <v>1585.09649</v>
      </c>
    </row>
    <row r="25" spans="1:3" ht="58.5" customHeight="1">
      <c r="A25" s="1" t="s">
        <v>408</v>
      </c>
      <c r="B25" s="80" t="s">
        <v>406</v>
      </c>
      <c r="C25" s="63">
        <v>1585.09649</v>
      </c>
    </row>
    <row r="26" spans="1:3" s="6" customFormat="1" ht="21" customHeight="1">
      <c r="A26" s="2" t="s">
        <v>311</v>
      </c>
      <c r="B26" s="14" t="s">
        <v>256</v>
      </c>
      <c r="C26" s="64">
        <f>C27+C29</f>
        <v>1945.41275</v>
      </c>
    </row>
    <row r="27" spans="1:3" ht="36" customHeight="1">
      <c r="A27" s="1" t="s">
        <v>312</v>
      </c>
      <c r="B27" s="15" t="s">
        <v>240</v>
      </c>
      <c r="C27" s="63">
        <f>C28</f>
        <v>1945.41275</v>
      </c>
    </row>
    <row r="28" spans="1:3" ht="54" customHeight="1">
      <c r="A28" s="1" t="s">
        <v>91</v>
      </c>
      <c r="B28" s="15" t="s">
        <v>92</v>
      </c>
      <c r="C28" s="63">
        <v>1945.41275</v>
      </c>
    </row>
    <row r="29" spans="1:3" ht="54" customHeight="1" hidden="1">
      <c r="A29" s="1" t="s">
        <v>245</v>
      </c>
      <c r="B29" s="15" t="s">
        <v>241</v>
      </c>
      <c r="C29" s="63">
        <f>C30</f>
        <v>0</v>
      </c>
    </row>
    <row r="30" spans="1:3" ht="36.75" customHeight="1" hidden="1">
      <c r="A30" s="1" t="s">
        <v>246</v>
      </c>
      <c r="B30" s="15" t="s">
        <v>247</v>
      </c>
      <c r="C30" s="63">
        <v>0</v>
      </c>
    </row>
    <row r="31" spans="1:5" s="6" customFormat="1" ht="35.25" customHeight="1">
      <c r="A31" s="2" t="s">
        <v>313</v>
      </c>
      <c r="B31" s="16" t="s">
        <v>235</v>
      </c>
      <c r="C31" s="60">
        <f>C33+C36+C38+C41</f>
        <v>32278.183650000003</v>
      </c>
      <c r="E31" s="15"/>
    </row>
    <row r="32" spans="1:3" s="6" customFormat="1" ht="43.5" customHeight="1">
      <c r="A32" s="1" t="s">
        <v>93</v>
      </c>
      <c r="B32" s="15" t="s">
        <v>140</v>
      </c>
      <c r="C32" s="65">
        <f>C33</f>
        <v>0.52926</v>
      </c>
    </row>
    <row r="33" spans="1:3" ht="48.75" customHeight="1">
      <c r="A33" s="1" t="s">
        <v>314</v>
      </c>
      <c r="B33" s="15" t="s">
        <v>228</v>
      </c>
      <c r="C33" s="63">
        <v>0.52926</v>
      </c>
    </row>
    <row r="34" spans="1:3" ht="103.5" customHeight="1">
      <c r="A34" s="1" t="s">
        <v>141</v>
      </c>
      <c r="B34" s="32" t="s">
        <v>315</v>
      </c>
      <c r="C34" s="63">
        <f>C36+C37</f>
        <v>32169.52839</v>
      </c>
    </row>
    <row r="35" spans="1:3" ht="87.75" customHeight="1">
      <c r="A35" s="31" t="s">
        <v>316</v>
      </c>
      <c r="B35" s="47" t="s">
        <v>317</v>
      </c>
      <c r="C35" s="63">
        <f>C36</f>
        <v>27446.1523</v>
      </c>
    </row>
    <row r="36" spans="1:3" ht="104.25" customHeight="1">
      <c r="A36" s="1" t="s">
        <v>355</v>
      </c>
      <c r="B36" s="48" t="s">
        <v>85</v>
      </c>
      <c r="C36" s="63">
        <v>27446.1523</v>
      </c>
    </row>
    <row r="37" spans="1:3" ht="96.75" customHeight="1">
      <c r="A37" s="1" t="s">
        <v>142</v>
      </c>
      <c r="B37" s="25" t="s">
        <v>143</v>
      </c>
      <c r="C37" s="63">
        <f>C38</f>
        <v>4723.37609</v>
      </c>
    </row>
    <row r="38" spans="1:3" ht="85.5" customHeight="1">
      <c r="A38" s="1" t="s">
        <v>318</v>
      </c>
      <c r="B38" s="25" t="s">
        <v>290</v>
      </c>
      <c r="C38" s="63">
        <v>4723.37609</v>
      </c>
    </row>
    <row r="39" spans="1:3" ht="38.25" customHeight="1">
      <c r="A39" s="1" t="s">
        <v>144</v>
      </c>
      <c r="B39" s="25" t="s">
        <v>145</v>
      </c>
      <c r="C39" s="63">
        <f>C40</f>
        <v>108.126</v>
      </c>
    </row>
    <row r="40" spans="1:3" ht="70.5" customHeight="1">
      <c r="A40" s="1" t="s">
        <v>146</v>
      </c>
      <c r="B40" s="15" t="s">
        <v>229</v>
      </c>
      <c r="C40" s="63">
        <f>C41</f>
        <v>108.126</v>
      </c>
    </row>
    <row r="41" spans="1:3" ht="69.75" customHeight="1">
      <c r="A41" s="1" t="s">
        <v>253</v>
      </c>
      <c r="B41" s="15" t="s">
        <v>229</v>
      </c>
      <c r="C41" s="63">
        <v>108.126</v>
      </c>
    </row>
    <row r="42" spans="1:3" s="6" customFormat="1" ht="29.25" customHeight="1">
      <c r="A42" s="2" t="s">
        <v>319</v>
      </c>
      <c r="B42" s="16" t="s">
        <v>236</v>
      </c>
      <c r="C42" s="61">
        <f>C43</f>
        <v>12115.706240000001</v>
      </c>
    </row>
    <row r="43" spans="1:3" ht="30.75" customHeight="1">
      <c r="A43" s="1" t="s">
        <v>320</v>
      </c>
      <c r="B43" s="13" t="s">
        <v>230</v>
      </c>
      <c r="C43" s="63">
        <f>C44+C45+C46+C47</f>
        <v>12115.706240000001</v>
      </c>
    </row>
    <row r="44" spans="1:3" ht="30.75" customHeight="1">
      <c r="A44" s="1" t="s">
        <v>321</v>
      </c>
      <c r="B44" s="56" t="s">
        <v>98</v>
      </c>
      <c r="C44" s="63">
        <v>9946.08192</v>
      </c>
    </row>
    <row r="45" spans="1:3" ht="30.75" customHeight="1">
      <c r="A45" s="1" t="s">
        <v>322</v>
      </c>
      <c r="B45" s="56" t="s">
        <v>99</v>
      </c>
      <c r="C45" s="63">
        <v>95.07589</v>
      </c>
    </row>
    <row r="46" spans="1:3" ht="30.75" customHeight="1">
      <c r="A46" s="1" t="s">
        <v>249</v>
      </c>
      <c r="B46" s="48" t="s">
        <v>248</v>
      </c>
      <c r="C46" s="63">
        <v>88.30678</v>
      </c>
    </row>
    <row r="47" spans="1:3" ht="30.75" customHeight="1">
      <c r="A47" s="1" t="s">
        <v>323</v>
      </c>
      <c r="B47" s="48" t="s">
        <v>100</v>
      </c>
      <c r="C47" s="63">
        <v>1986.24165</v>
      </c>
    </row>
    <row r="48" spans="1:3" ht="30.75" customHeight="1">
      <c r="A48" s="44" t="s">
        <v>324</v>
      </c>
      <c r="B48" s="45" t="s">
        <v>104</v>
      </c>
      <c r="C48" s="64">
        <f>C49+C54</f>
        <v>1374.43417</v>
      </c>
    </row>
    <row r="49" spans="1:3" ht="30.75" customHeight="1">
      <c r="A49" s="46" t="s">
        <v>325</v>
      </c>
      <c r="B49" s="53" t="s">
        <v>105</v>
      </c>
      <c r="C49" s="63">
        <f>C50</f>
        <v>850.14591</v>
      </c>
    </row>
    <row r="50" spans="1:3" ht="25.5" customHeight="1">
      <c r="A50" s="31" t="s">
        <v>326</v>
      </c>
      <c r="B50" s="47" t="s">
        <v>106</v>
      </c>
      <c r="C50" s="63">
        <f>C51</f>
        <v>850.14591</v>
      </c>
    </row>
    <row r="51" spans="1:3" ht="30.75" customHeight="1">
      <c r="A51" s="31" t="s">
        <v>327</v>
      </c>
      <c r="B51" s="47" t="s">
        <v>244</v>
      </c>
      <c r="C51" s="63">
        <v>850.14591</v>
      </c>
    </row>
    <row r="52" spans="1:3" ht="30.75" customHeight="1" hidden="1">
      <c r="A52" s="31" t="s">
        <v>107</v>
      </c>
      <c r="B52" s="47" t="s">
        <v>108</v>
      </c>
      <c r="C52" s="63">
        <v>0</v>
      </c>
    </row>
    <row r="53" spans="1:3" ht="30.75" customHeight="1" hidden="1">
      <c r="A53" s="31" t="s">
        <v>109</v>
      </c>
      <c r="B53" s="47" t="s">
        <v>110</v>
      </c>
      <c r="C53" s="63">
        <v>0</v>
      </c>
    </row>
    <row r="54" spans="1:3" ht="30.75" customHeight="1">
      <c r="A54" s="31" t="s">
        <v>328</v>
      </c>
      <c r="B54" s="47" t="s">
        <v>111</v>
      </c>
      <c r="C54" s="63">
        <f>C56</f>
        <v>524.28826</v>
      </c>
    </row>
    <row r="55" spans="1:3" ht="34.5" customHeight="1">
      <c r="A55" s="31" t="s">
        <v>329</v>
      </c>
      <c r="B55" s="49" t="s">
        <v>330</v>
      </c>
      <c r="C55" s="63">
        <f>C56</f>
        <v>524.28826</v>
      </c>
    </row>
    <row r="56" spans="1:3" ht="45.75" customHeight="1">
      <c r="A56" s="31" t="s">
        <v>331</v>
      </c>
      <c r="B56" s="47" t="s">
        <v>112</v>
      </c>
      <c r="C56" s="63">
        <v>524.28826</v>
      </c>
    </row>
    <row r="57" spans="1:3" s="6" customFormat="1" ht="36" customHeight="1">
      <c r="A57" s="2" t="s">
        <v>332</v>
      </c>
      <c r="B57" s="14" t="s">
        <v>231</v>
      </c>
      <c r="C57" s="61">
        <f>C60+C63+C64</f>
        <v>24315.3263</v>
      </c>
    </row>
    <row r="58" spans="1:3" s="6" customFormat="1" ht="87.75" customHeight="1">
      <c r="A58" s="1" t="s">
        <v>147</v>
      </c>
      <c r="B58" s="25" t="s">
        <v>148</v>
      </c>
      <c r="C58" s="66">
        <f>C59</f>
        <v>8239.5315</v>
      </c>
    </row>
    <row r="59" spans="1:3" s="6" customFormat="1" ht="106.5" customHeight="1">
      <c r="A59" s="31" t="s">
        <v>333</v>
      </c>
      <c r="B59" s="47" t="s">
        <v>334</v>
      </c>
      <c r="C59" s="66">
        <f>C60</f>
        <v>8239.5315</v>
      </c>
    </row>
    <row r="60" spans="1:3" ht="95.25" customHeight="1">
      <c r="A60" s="1" t="s">
        <v>335</v>
      </c>
      <c r="B60" s="25" t="s">
        <v>101</v>
      </c>
      <c r="C60" s="63">
        <v>8239.5315</v>
      </c>
    </row>
    <row r="61" spans="1:3" ht="72.75" customHeight="1">
      <c r="A61" s="19" t="s">
        <v>149</v>
      </c>
      <c r="B61" s="25" t="s">
        <v>257</v>
      </c>
      <c r="C61" s="63">
        <f>C62</f>
        <v>14498.1813</v>
      </c>
    </row>
    <row r="62" spans="1:3" ht="41.25" customHeight="1">
      <c r="A62" s="19" t="s">
        <v>150</v>
      </c>
      <c r="B62" s="25" t="s">
        <v>151</v>
      </c>
      <c r="C62" s="63">
        <f>C63</f>
        <v>14498.1813</v>
      </c>
    </row>
    <row r="63" spans="1:3" ht="54" customHeight="1">
      <c r="A63" s="19" t="s">
        <v>341</v>
      </c>
      <c r="B63" s="25" t="s">
        <v>291</v>
      </c>
      <c r="C63" s="63">
        <v>14498.1813</v>
      </c>
    </row>
    <row r="64" spans="1:3" ht="54" customHeight="1">
      <c r="A64" s="19" t="s">
        <v>152</v>
      </c>
      <c r="B64" s="25" t="s">
        <v>153</v>
      </c>
      <c r="C64" s="63">
        <f>C65</f>
        <v>1577.6135</v>
      </c>
    </row>
    <row r="65" spans="1:3" ht="67.5" customHeight="1">
      <c r="A65" s="19" t="s">
        <v>342</v>
      </c>
      <c r="B65" s="25" t="s">
        <v>102</v>
      </c>
      <c r="C65" s="63">
        <v>1577.6135</v>
      </c>
    </row>
    <row r="66" spans="1:7" s="6" customFormat="1" ht="21" customHeight="1">
      <c r="A66" s="2" t="s">
        <v>343</v>
      </c>
      <c r="B66" s="14" t="s">
        <v>237</v>
      </c>
      <c r="C66" s="64">
        <f>C68+C69+C70+C71+C73+C77+C79+C80+C76+C87+C78+C74+C75+C83+C85</f>
        <v>3672.60017</v>
      </c>
      <c r="G66" s="3"/>
    </row>
    <row r="67" spans="1:3" s="6" customFormat="1" ht="33.75" customHeight="1">
      <c r="A67" s="4" t="s">
        <v>154</v>
      </c>
      <c r="B67" s="26" t="s">
        <v>155</v>
      </c>
      <c r="C67" s="63">
        <f>C68+C69</f>
        <v>30.69459</v>
      </c>
    </row>
    <row r="68" spans="1:3" s="6" customFormat="1" ht="138" customHeight="1">
      <c r="A68" s="4" t="s">
        <v>344</v>
      </c>
      <c r="B68" s="32" t="s">
        <v>103</v>
      </c>
      <c r="C68" s="63">
        <v>26.1259</v>
      </c>
    </row>
    <row r="69" spans="1:3" s="6" customFormat="1" ht="69.75" customHeight="1">
      <c r="A69" s="4" t="s">
        <v>345</v>
      </c>
      <c r="B69" s="26" t="s">
        <v>287</v>
      </c>
      <c r="C69" s="63">
        <v>4.56869</v>
      </c>
    </row>
    <row r="70" spans="1:3" s="6" customFormat="1" ht="72.75" customHeight="1">
      <c r="A70" s="4" t="s">
        <v>346</v>
      </c>
      <c r="B70" s="26" t="s">
        <v>288</v>
      </c>
      <c r="C70" s="63">
        <v>175</v>
      </c>
    </row>
    <row r="71" spans="1:3" s="6" customFormat="1" ht="69.75" customHeight="1">
      <c r="A71" s="4" t="s">
        <v>211</v>
      </c>
      <c r="B71" s="26" t="s">
        <v>30</v>
      </c>
      <c r="C71" s="63">
        <v>82.6</v>
      </c>
    </row>
    <row r="72" spans="1:3" s="6" customFormat="1" ht="110.25" customHeight="1">
      <c r="A72" s="31" t="s">
        <v>336</v>
      </c>
      <c r="B72" s="47" t="s">
        <v>337</v>
      </c>
      <c r="C72" s="63">
        <f>C73+C74+C76</f>
        <v>40.5</v>
      </c>
    </row>
    <row r="73" spans="1:3" s="6" customFormat="1" ht="51" customHeight="1" hidden="1">
      <c r="A73" s="4" t="s">
        <v>90</v>
      </c>
      <c r="B73" s="25" t="s">
        <v>75</v>
      </c>
      <c r="C73" s="63">
        <v>0</v>
      </c>
    </row>
    <row r="74" spans="1:3" s="6" customFormat="1" ht="39" customHeight="1">
      <c r="A74" s="4" t="s">
        <v>347</v>
      </c>
      <c r="B74" s="26" t="s">
        <v>221</v>
      </c>
      <c r="C74" s="63">
        <v>20.5</v>
      </c>
    </row>
    <row r="75" spans="1:3" s="6" customFormat="1" ht="51" customHeight="1" hidden="1">
      <c r="A75" s="4" t="s">
        <v>15</v>
      </c>
      <c r="B75" s="26" t="s">
        <v>221</v>
      </c>
      <c r="C75" s="63">
        <v>0</v>
      </c>
    </row>
    <row r="76" spans="1:3" s="6" customFormat="1" ht="33" customHeight="1">
      <c r="A76" s="4" t="s">
        <v>348</v>
      </c>
      <c r="B76" s="26" t="s">
        <v>242</v>
      </c>
      <c r="C76" s="63">
        <v>20</v>
      </c>
    </row>
    <row r="77" spans="1:3" s="6" customFormat="1" ht="67.5" customHeight="1">
      <c r="A77" s="4" t="s">
        <v>349</v>
      </c>
      <c r="B77" s="26" t="s">
        <v>258</v>
      </c>
      <c r="C77" s="63">
        <v>789.2</v>
      </c>
    </row>
    <row r="78" spans="1:3" s="6" customFormat="1" ht="72" customHeight="1" hidden="1">
      <c r="A78" s="4" t="s">
        <v>202</v>
      </c>
      <c r="B78" s="26" t="s">
        <v>243</v>
      </c>
      <c r="C78" s="63"/>
    </row>
    <row r="79" spans="1:3" s="6" customFormat="1" ht="46.5" customHeight="1" hidden="1">
      <c r="A79" s="4" t="s">
        <v>87</v>
      </c>
      <c r="B79" s="26" t="s">
        <v>289</v>
      </c>
      <c r="C79" s="63"/>
    </row>
    <row r="80" spans="1:3" s="6" customFormat="1" ht="37.5" customHeight="1">
      <c r="A80" s="4" t="s">
        <v>350</v>
      </c>
      <c r="B80" s="26" t="s">
        <v>289</v>
      </c>
      <c r="C80" s="63">
        <f>C82+C81</f>
        <v>120.4</v>
      </c>
    </row>
    <row r="81" spans="1:3" s="6" customFormat="1" ht="66.75" customHeight="1">
      <c r="A81" s="4" t="s">
        <v>378</v>
      </c>
      <c r="B81" s="78" t="s">
        <v>377</v>
      </c>
      <c r="C81" s="63">
        <v>22.5</v>
      </c>
    </row>
    <row r="82" spans="1:3" s="6" customFormat="1" ht="39" customHeight="1">
      <c r="A82" s="31" t="s">
        <v>339</v>
      </c>
      <c r="B82" s="12" t="s">
        <v>338</v>
      </c>
      <c r="C82" s="63">
        <v>97.9</v>
      </c>
    </row>
    <row r="83" spans="1:3" s="6" customFormat="1" ht="66" customHeight="1">
      <c r="A83" s="31" t="s">
        <v>208</v>
      </c>
      <c r="B83" s="12" t="s">
        <v>207</v>
      </c>
      <c r="C83" s="63">
        <f>C84</f>
        <v>148</v>
      </c>
    </row>
    <row r="84" spans="1:3" s="6" customFormat="1" ht="69.75" customHeight="1">
      <c r="A84" s="31" t="s">
        <v>209</v>
      </c>
      <c r="B84" s="12" t="s">
        <v>210</v>
      </c>
      <c r="C84" s="63">
        <v>148</v>
      </c>
    </row>
    <row r="85" spans="1:3" s="6" customFormat="1" ht="79.5" customHeight="1">
      <c r="A85" s="4" t="s">
        <v>251</v>
      </c>
      <c r="B85" s="57" t="s">
        <v>250</v>
      </c>
      <c r="C85" s="63">
        <v>244</v>
      </c>
    </row>
    <row r="86" spans="1:3" s="6" customFormat="1" ht="30.75" customHeight="1">
      <c r="A86" s="4" t="s">
        <v>156</v>
      </c>
      <c r="B86" s="26" t="s">
        <v>157</v>
      </c>
      <c r="C86" s="63">
        <f>C87</f>
        <v>2042.20558</v>
      </c>
    </row>
    <row r="87" spans="1:3" s="23" customFormat="1" ht="53.25" customHeight="1">
      <c r="A87" s="4" t="s">
        <v>340</v>
      </c>
      <c r="B87" s="26" t="s">
        <v>61</v>
      </c>
      <c r="C87" s="65">
        <v>2042.20558</v>
      </c>
    </row>
    <row r="88" spans="1:3" s="6" customFormat="1" ht="51" customHeight="1" hidden="1">
      <c r="A88" s="4" t="s">
        <v>19</v>
      </c>
      <c r="B88" s="26" t="s">
        <v>61</v>
      </c>
      <c r="C88" s="63">
        <v>0</v>
      </c>
    </row>
    <row r="89" spans="1:3" s="6" customFormat="1" ht="51" customHeight="1" hidden="1">
      <c r="A89" s="4" t="s">
        <v>20</v>
      </c>
      <c r="B89" s="26" t="s">
        <v>61</v>
      </c>
      <c r="C89" s="63"/>
    </row>
    <row r="90" spans="1:3" s="6" customFormat="1" ht="59.25" customHeight="1" hidden="1">
      <c r="A90" s="4" t="s">
        <v>71</v>
      </c>
      <c r="B90" s="26" t="s">
        <v>61</v>
      </c>
      <c r="C90" s="63">
        <v>0</v>
      </c>
    </row>
    <row r="91" spans="1:3" s="6" customFormat="1" ht="61.5" customHeight="1" hidden="1">
      <c r="A91" s="4" t="s">
        <v>206</v>
      </c>
      <c r="B91" s="26" t="s">
        <v>61</v>
      </c>
      <c r="C91" s="63"/>
    </row>
    <row r="92" spans="1:3" s="6" customFormat="1" ht="51" customHeight="1" hidden="1">
      <c r="A92" s="4" t="s">
        <v>21</v>
      </c>
      <c r="B92" s="26" t="s">
        <v>61</v>
      </c>
      <c r="C92" s="63">
        <v>12</v>
      </c>
    </row>
    <row r="93" spans="1:3" s="6" customFormat="1" ht="51" customHeight="1" hidden="1">
      <c r="A93" s="4" t="s">
        <v>22</v>
      </c>
      <c r="B93" s="26" t="s">
        <v>61</v>
      </c>
      <c r="C93" s="63">
        <v>31.3</v>
      </c>
    </row>
    <row r="94" spans="1:3" s="6" customFormat="1" ht="51" customHeight="1" hidden="1">
      <c r="A94" s="4" t="s">
        <v>23</v>
      </c>
      <c r="B94" s="26" t="s">
        <v>61</v>
      </c>
      <c r="C94" s="63">
        <v>91.5</v>
      </c>
    </row>
    <row r="95" spans="1:3" s="6" customFormat="1" ht="48.75" customHeight="1" hidden="1">
      <c r="A95" s="4" t="s">
        <v>69</v>
      </c>
      <c r="B95" s="26" t="s">
        <v>61</v>
      </c>
      <c r="C95" s="63">
        <v>20</v>
      </c>
    </row>
    <row r="96" spans="1:3" s="6" customFormat="1" ht="51" customHeight="1" hidden="1">
      <c r="A96" s="4" t="s">
        <v>18</v>
      </c>
      <c r="B96" s="26" t="s">
        <v>61</v>
      </c>
      <c r="C96" s="63">
        <v>0</v>
      </c>
    </row>
    <row r="97" spans="1:3" s="6" customFormat="1" ht="51" customHeight="1" hidden="1">
      <c r="A97" s="4" t="s">
        <v>36</v>
      </c>
      <c r="B97" s="26" t="s">
        <v>61</v>
      </c>
      <c r="C97" s="63">
        <v>1.3</v>
      </c>
    </row>
    <row r="98" spans="1:3" s="6" customFormat="1" ht="51" customHeight="1" hidden="1">
      <c r="A98" s="4" t="s">
        <v>14</v>
      </c>
      <c r="B98" s="26" t="s">
        <v>61</v>
      </c>
      <c r="C98" s="63">
        <v>0</v>
      </c>
    </row>
    <row r="99" spans="1:3" s="6" customFormat="1" ht="57.75" customHeight="1" hidden="1">
      <c r="A99" s="4" t="s">
        <v>24</v>
      </c>
      <c r="B99" s="26" t="s">
        <v>61</v>
      </c>
      <c r="C99" s="63">
        <v>10.4</v>
      </c>
    </row>
    <row r="100" spans="1:3" s="6" customFormat="1" ht="51" customHeight="1" hidden="1">
      <c r="A100" s="4" t="s">
        <v>53</v>
      </c>
      <c r="B100" s="26" t="s">
        <v>56</v>
      </c>
      <c r="C100" s="63">
        <v>31.545</v>
      </c>
    </row>
    <row r="101" spans="1:3" s="6" customFormat="1" ht="51" customHeight="1" hidden="1">
      <c r="A101" s="4" t="s">
        <v>54</v>
      </c>
      <c r="B101" s="26" t="s">
        <v>51</v>
      </c>
      <c r="C101" s="63">
        <v>6.7</v>
      </c>
    </row>
    <row r="102" spans="1:3" s="6" customFormat="1" ht="51" customHeight="1" hidden="1">
      <c r="A102" s="4" t="s">
        <v>55</v>
      </c>
      <c r="B102" s="26" t="s">
        <v>57</v>
      </c>
      <c r="C102" s="63">
        <v>5</v>
      </c>
    </row>
    <row r="103" spans="1:3" s="6" customFormat="1" ht="51" customHeight="1" hidden="1">
      <c r="A103" s="4" t="s">
        <v>66</v>
      </c>
      <c r="B103" s="26" t="s">
        <v>67</v>
      </c>
      <c r="C103" s="63">
        <v>0</v>
      </c>
    </row>
    <row r="104" spans="1:3" s="6" customFormat="1" ht="21" customHeight="1">
      <c r="A104" s="2" t="s">
        <v>351</v>
      </c>
      <c r="B104" s="14" t="s">
        <v>238</v>
      </c>
      <c r="C104" s="61">
        <f>C106+C113+C114</f>
        <v>27.26192</v>
      </c>
    </row>
    <row r="105" spans="1:3" s="6" customFormat="1" ht="21" customHeight="1" hidden="1">
      <c r="A105" s="5" t="s">
        <v>158</v>
      </c>
      <c r="B105" s="17" t="s">
        <v>86</v>
      </c>
      <c r="C105" s="66">
        <f>C106</f>
        <v>0</v>
      </c>
    </row>
    <row r="106" spans="1:3" s="6" customFormat="1" ht="33.75" customHeight="1" hidden="1">
      <c r="A106" s="5" t="s">
        <v>352</v>
      </c>
      <c r="B106" s="12" t="s">
        <v>259</v>
      </c>
      <c r="C106" s="66">
        <v>0</v>
      </c>
    </row>
    <row r="107" spans="1:3" s="6" customFormat="1" ht="21" customHeight="1" hidden="1">
      <c r="A107" s="5" t="s">
        <v>88</v>
      </c>
      <c r="B107" s="17" t="s">
        <v>89</v>
      </c>
      <c r="C107" s="66"/>
    </row>
    <row r="108" spans="1:3" s="6" customFormat="1" ht="39.75" customHeight="1" hidden="1">
      <c r="A108" s="1" t="s">
        <v>60</v>
      </c>
      <c r="B108" s="12" t="s">
        <v>62</v>
      </c>
      <c r="C108" s="66">
        <v>-0.12618</v>
      </c>
    </row>
    <row r="109" spans="1:3" s="6" customFormat="1" ht="39.75" customHeight="1" hidden="1">
      <c r="A109" s="1" t="s">
        <v>120</v>
      </c>
      <c r="B109" s="12" t="s">
        <v>121</v>
      </c>
      <c r="C109" s="66">
        <v>0</v>
      </c>
    </row>
    <row r="110" spans="1:3" s="6" customFormat="1" ht="39.75" customHeight="1" hidden="1">
      <c r="A110" s="1" t="s">
        <v>40</v>
      </c>
      <c r="B110" s="12" t="s">
        <v>41</v>
      </c>
      <c r="C110" s="66">
        <v>126.8</v>
      </c>
    </row>
    <row r="111" spans="1:3" s="6" customFormat="1" ht="39.75" customHeight="1" hidden="1">
      <c r="A111" s="1" t="s">
        <v>159</v>
      </c>
      <c r="B111" s="12" t="s">
        <v>238</v>
      </c>
      <c r="C111" s="66"/>
    </row>
    <row r="112" spans="1:3" s="6" customFormat="1" ht="27" customHeight="1">
      <c r="A112" s="31" t="s">
        <v>353</v>
      </c>
      <c r="B112" s="47" t="s">
        <v>238</v>
      </c>
      <c r="C112" s="66">
        <f>C113</f>
        <v>27.26192</v>
      </c>
    </row>
    <row r="113" spans="1:3" ht="31.5" customHeight="1">
      <c r="A113" s="1" t="s">
        <v>354</v>
      </c>
      <c r="B113" s="13" t="s">
        <v>260</v>
      </c>
      <c r="C113" s="66">
        <v>27.26192</v>
      </c>
    </row>
    <row r="114" spans="1:3" ht="21.75" customHeight="1" hidden="1">
      <c r="A114" s="1" t="s">
        <v>39</v>
      </c>
      <c r="B114" s="13" t="s">
        <v>34</v>
      </c>
      <c r="C114" s="66"/>
    </row>
    <row r="115" spans="1:3" ht="21.75" customHeight="1" hidden="1">
      <c r="A115" s="1" t="s">
        <v>37</v>
      </c>
      <c r="B115" s="13"/>
      <c r="C115" s="66"/>
    </row>
    <row r="116" spans="1:3" s="22" customFormat="1" ht="21.75" customHeight="1" hidden="1">
      <c r="A116" s="21"/>
      <c r="B116" s="28" t="s">
        <v>68</v>
      </c>
      <c r="C116" s="67">
        <f>C31+C42+C48+C57+C66+C104</f>
        <v>73783.51245000001</v>
      </c>
    </row>
    <row r="117" spans="1:3" s="6" customFormat="1" ht="21" customHeight="1">
      <c r="A117" s="2" t="s">
        <v>356</v>
      </c>
      <c r="B117" s="16" t="s">
        <v>239</v>
      </c>
      <c r="C117" s="68">
        <f>C118+C221+C227+C223</f>
        <v>830419.2145600002</v>
      </c>
    </row>
    <row r="118" spans="1:3" s="6" customFormat="1" ht="51.75" customHeight="1">
      <c r="A118" s="2" t="s">
        <v>357</v>
      </c>
      <c r="B118" s="16" t="s">
        <v>33</v>
      </c>
      <c r="C118" s="69">
        <f>C119+C128+C160+C208</f>
        <v>795171.3966900001</v>
      </c>
    </row>
    <row r="119" spans="1:3" s="6" customFormat="1" ht="36" customHeight="1">
      <c r="A119" s="2" t="s">
        <v>358</v>
      </c>
      <c r="B119" s="14" t="s">
        <v>63</v>
      </c>
      <c r="C119" s="70">
        <f>C120+C122+C124+C126</f>
        <v>64232.069</v>
      </c>
    </row>
    <row r="120" spans="1:3" s="6" customFormat="1" ht="26.25" customHeight="1">
      <c r="A120" s="1" t="s">
        <v>160</v>
      </c>
      <c r="B120" s="13" t="s">
        <v>161</v>
      </c>
      <c r="C120" s="66">
        <f>C121</f>
        <v>52792</v>
      </c>
    </row>
    <row r="121" spans="1:3" ht="36" customHeight="1">
      <c r="A121" s="1" t="s">
        <v>359</v>
      </c>
      <c r="B121" s="13" t="s">
        <v>64</v>
      </c>
      <c r="C121" s="63">
        <v>52792</v>
      </c>
    </row>
    <row r="122" spans="1:3" ht="36" customHeight="1" hidden="1">
      <c r="A122" s="30" t="s">
        <v>212</v>
      </c>
      <c r="B122" s="15" t="s">
        <v>213</v>
      </c>
      <c r="C122" s="63">
        <f>C123</f>
        <v>0</v>
      </c>
    </row>
    <row r="123" spans="1:3" ht="36" customHeight="1" hidden="1">
      <c r="A123" s="30" t="s">
        <v>254</v>
      </c>
      <c r="B123" s="15" t="s">
        <v>198</v>
      </c>
      <c r="C123" s="63">
        <v>0</v>
      </c>
    </row>
    <row r="124" spans="1:3" ht="52.5" customHeight="1" hidden="1">
      <c r="A124" s="30" t="s">
        <v>171</v>
      </c>
      <c r="B124" s="15" t="s">
        <v>172</v>
      </c>
      <c r="C124" s="63">
        <f>C125</f>
        <v>0</v>
      </c>
    </row>
    <row r="125" spans="1:3" ht="53.25" customHeight="1" hidden="1">
      <c r="A125" s="30" t="s">
        <v>173</v>
      </c>
      <c r="B125" s="15" t="s">
        <v>172</v>
      </c>
      <c r="C125" s="63">
        <v>0</v>
      </c>
    </row>
    <row r="126" spans="1:3" ht="25.5" customHeight="1">
      <c r="A126" s="42" t="s">
        <v>215</v>
      </c>
      <c r="B126" s="43" t="s">
        <v>70</v>
      </c>
      <c r="C126" s="63">
        <f>C127</f>
        <v>11440.069</v>
      </c>
    </row>
    <row r="127" spans="1:3" ht="26.25" customHeight="1">
      <c r="A127" s="42" t="s">
        <v>214</v>
      </c>
      <c r="B127" s="43" t="s">
        <v>70</v>
      </c>
      <c r="C127" s="63">
        <v>11440.069</v>
      </c>
    </row>
    <row r="128" spans="1:3" s="6" customFormat="1" ht="46.5" customHeight="1">
      <c r="A128" s="2" t="s">
        <v>360</v>
      </c>
      <c r="B128" s="14" t="s">
        <v>28</v>
      </c>
      <c r="C128" s="60">
        <f>C131+C133+C135+C137+C141+C146+C150</f>
        <v>412398.41760000004</v>
      </c>
    </row>
    <row r="129" spans="1:3" ht="46.5" customHeight="1" hidden="1">
      <c r="A129" s="1" t="s">
        <v>174</v>
      </c>
      <c r="B129" s="13" t="s">
        <v>175</v>
      </c>
      <c r="C129" s="65">
        <f>C130</f>
        <v>0</v>
      </c>
    </row>
    <row r="130" spans="1:3" ht="70.5" customHeight="1" hidden="1">
      <c r="A130" s="1" t="s">
        <v>176</v>
      </c>
      <c r="B130" s="13" t="s">
        <v>177</v>
      </c>
      <c r="C130" s="65">
        <v>0</v>
      </c>
    </row>
    <row r="131" spans="1:3" ht="70.5" customHeight="1">
      <c r="A131" s="1" t="s">
        <v>178</v>
      </c>
      <c r="B131" s="13" t="s">
        <v>179</v>
      </c>
      <c r="C131" s="65">
        <f>C132</f>
        <v>14192.68578</v>
      </c>
    </row>
    <row r="132" spans="1:3" ht="46.5" customHeight="1">
      <c r="A132" s="1" t="s">
        <v>180</v>
      </c>
      <c r="B132" s="13" t="s">
        <v>181</v>
      </c>
      <c r="C132" s="65">
        <v>14192.68578</v>
      </c>
    </row>
    <row r="133" spans="1:3" s="6" customFormat="1" ht="67.5" customHeight="1">
      <c r="A133" s="31" t="s">
        <v>361</v>
      </c>
      <c r="B133" s="47" t="s">
        <v>362</v>
      </c>
      <c r="C133" s="65">
        <f>C134</f>
        <v>81562.78</v>
      </c>
    </row>
    <row r="134" spans="1:3" s="6" customFormat="1" ht="57.75" customHeight="1">
      <c r="A134" s="19" t="s">
        <v>216</v>
      </c>
      <c r="B134" s="32" t="s">
        <v>363</v>
      </c>
      <c r="C134" s="66">
        <v>81562.78</v>
      </c>
    </row>
    <row r="135" spans="1:3" s="6" customFormat="1" ht="55.5" customHeight="1">
      <c r="A135" s="19" t="s">
        <v>84</v>
      </c>
      <c r="B135" s="25" t="s">
        <v>275</v>
      </c>
      <c r="C135" s="66">
        <f>C136</f>
        <v>4755.397</v>
      </c>
    </row>
    <row r="136" spans="1:3" s="6" customFormat="1" ht="64.5" customHeight="1">
      <c r="A136" s="19" t="s">
        <v>274</v>
      </c>
      <c r="B136" s="25" t="s">
        <v>273</v>
      </c>
      <c r="C136" s="66">
        <v>4755.397</v>
      </c>
    </row>
    <row r="137" spans="1:3" s="6" customFormat="1" ht="109.5" customHeight="1">
      <c r="A137" s="31" t="s">
        <v>364</v>
      </c>
      <c r="B137" s="47" t="s">
        <v>365</v>
      </c>
      <c r="C137" s="66">
        <f>C138</f>
        <v>55220.3085</v>
      </c>
    </row>
    <row r="138" spans="1:3" s="6" customFormat="1" ht="112.5" customHeight="1">
      <c r="A138" s="31" t="s">
        <v>272</v>
      </c>
      <c r="B138" s="47" t="s">
        <v>261</v>
      </c>
      <c r="C138" s="66">
        <f>C139+C140</f>
        <v>55220.3085</v>
      </c>
    </row>
    <row r="139" spans="1:3" s="6" customFormat="1" ht="87.75" customHeight="1" hidden="1">
      <c r="A139" s="31" t="s">
        <v>271</v>
      </c>
      <c r="B139" s="47" t="s">
        <v>113</v>
      </c>
      <c r="C139" s="66">
        <v>0</v>
      </c>
    </row>
    <row r="140" spans="1:3" s="6" customFormat="1" ht="111" customHeight="1">
      <c r="A140" s="19" t="s">
        <v>270</v>
      </c>
      <c r="B140" s="41" t="s">
        <v>269</v>
      </c>
      <c r="C140" s="66">
        <v>55220.3085</v>
      </c>
    </row>
    <row r="141" spans="1:3" s="6" customFormat="1" ht="81.75" customHeight="1">
      <c r="A141" s="19" t="s">
        <v>267</v>
      </c>
      <c r="B141" s="25" t="s">
        <v>268</v>
      </c>
      <c r="C141" s="66">
        <f>C142</f>
        <v>94663.386</v>
      </c>
    </row>
    <row r="142" spans="1:3" s="6" customFormat="1" ht="72" customHeight="1">
      <c r="A142" s="19" t="s">
        <v>266</v>
      </c>
      <c r="B142" s="25" t="s">
        <v>252</v>
      </c>
      <c r="C142" s="66">
        <f>C143+C144</f>
        <v>94663.386</v>
      </c>
    </row>
    <row r="143" spans="1:3" s="6" customFormat="1" ht="53.25" customHeight="1" hidden="1">
      <c r="A143" s="19" t="s">
        <v>264</v>
      </c>
      <c r="B143" s="25" t="s">
        <v>265</v>
      </c>
      <c r="C143" s="66">
        <v>0</v>
      </c>
    </row>
    <row r="144" spans="1:3" s="6" customFormat="1" ht="77.25" customHeight="1">
      <c r="A144" s="19" t="s">
        <v>263</v>
      </c>
      <c r="B144" s="41" t="s">
        <v>262</v>
      </c>
      <c r="C144" s="66">
        <v>94663.386</v>
      </c>
    </row>
    <row r="145" spans="1:3" ht="15.75" customHeight="1" hidden="1">
      <c r="A145" s="58"/>
      <c r="B145" s="59"/>
      <c r="C145" s="71"/>
    </row>
    <row r="146" spans="1:3" s="6" customFormat="1" ht="48.75" customHeight="1">
      <c r="A146" s="19" t="s">
        <v>379</v>
      </c>
      <c r="B146" s="25" t="s">
        <v>381</v>
      </c>
      <c r="C146" s="66">
        <f>C147</f>
        <v>13095.80897</v>
      </c>
    </row>
    <row r="147" spans="1:3" s="6" customFormat="1" ht="58.5" customHeight="1">
      <c r="A147" s="19" t="s">
        <v>380</v>
      </c>
      <c r="B147" s="25" t="s">
        <v>381</v>
      </c>
      <c r="C147" s="66">
        <v>13095.80897</v>
      </c>
    </row>
    <row r="148" spans="1:3" s="6" customFormat="1" ht="54.75" customHeight="1" hidden="1">
      <c r="A148" s="19" t="s">
        <v>182</v>
      </c>
      <c r="B148" s="25" t="s">
        <v>184</v>
      </c>
      <c r="C148" s="66">
        <f>C149</f>
        <v>0</v>
      </c>
    </row>
    <row r="149" spans="1:3" s="6" customFormat="1" ht="57.75" customHeight="1" hidden="1">
      <c r="A149" s="19" t="s">
        <v>183</v>
      </c>
      <c r="B149" s="25" t="s">
        <v>185</v>
      </c>
      <c r="C149" s="66">
        <v>0</v>
      </c>
    </row>
    <row r="150" spans="1:3" s="6" customFormat="1" ht="24.75" customHeight="1">
      <c r="A150" s="19" t="s">
        <v>162</v>
      </c>
      <c r="B150" s="25" t="s">
        <v>163</v>
      </c>
      <c r="C150" s="66">
        <f>C151</f>
        <v>148908.05135</v>
      </c>
    </row>
    <row r="151" spans="1:3" ht="32.25" customHeight="1">
      <c r="A151" s="19" t="s">
        <v>368</v>
      </c>
      <c r="B151" s="25" t="s">
        <v>294</v>
      </c>
      <c r="C151" s="72">
        <v>148908.05135</v>
      </c>
    </row>
    <row r="152" spans="1:3" s="22" customFormat="1" ht="164.25" customHeight="1" hidden="1">
      <c r="A152" s="24" t="s">
        <v>124</v>
      </c>
      <c r="B152" s="25" t="s">
        <v>122</v>
      </c>
      <c r="C152" s="72">
        <v>0</v>
      </c>
    </row>
    <row r="153" spans="1:3" s="22" customFormat="1" ht="137.25" customHeight="1" hidden="1">
      <c r="A153" s="24" t="s">
        <v>125</v>
      </c>
      <c r="B153" s="25" t="s">
        <v>123</v>
      </c>
      <c r="C153" s="72">
        <v>0</v>
      </c>
    </row>
    <row r="154" spans="1:3" s="22" customFormat="1" ht="84" customHeight="1" hidden="1">
      <c r="A154" s="24" t="s">
        <v>76</v>
      </c>
      <c r="B154" s="25" t="s">
        <v>77</v>
      </c>
      <c r="C154" s="72">
        <v>0</v>
      </c>
    </row>
    <row r="155" spans="1:3" s="22" customFormat="1" ht="112.5" customHeight="1" hidden="1">
      <c r="A155" s="24" t="s">
        <v>78</v>
      </c>
      <c r="B155" s="25" t="s">
        <v>79</v>
      </c>
      <c r="C155" s="72">
        <v>0</v>
      </c>
    </row>
    <row r="156" spans="1:3" ht="56.25" customHeight="1" hidden="1">
      <c r="A156" s="19" t="s">
        <v>43</v>
      </c>
      <c r="B156" s="25" t="s">
        <v>42</v>
      </c>
      <c r="C156" s="63">
        <v>0</v>
      </c>
    </row>
    <row r="157" spans="1:3" ht="148.5" customHeight="1" hidden="1">
      <c r="A157" s="19" t="s">
        <v>114</v>
      </c>
      <c r="B157" s="25" t="s">
        <v>115</v>
      </c>
      <c r="C157" s="63">
        <v>5005</v>
      </c>
    </row>
    <row r="158" spans="1:3" ht="72.75" customHeight="1" hidden="1">
      <c r="A158" s="19" t="s">
        <v>116</v>
      </c>
      <c r="B158" s="25" t="s">
        <v>117</v>
      </c>
      <c r="C158" s="63">
        <v>0</v>
      </c>
    </row>
    <row r="159" spans="1:3" ht="62.25" customHeight="1" hidden="1">
      <c r="A159" s="19" t="s">
        <v>58</v>
      </c>
      <c r="B159" s="25" t="s">
        <v>59</v>
      </c>
      <c r="C159" s="63"/>
    </row>
    <row r="160" spans="1:3" s="6" customFormat="1" ht="36" customHeight="1">
      <c r="A160" s="2" t="s">
        <v>369</v>
      </c>
      <c r="B160" s="14" t="s">
        <v>295</v>
      </c>
      <c r="C160" s="60">
        <f>C163+C165+C185+C189+C191+C193+C195+C198+C200+C202</f>
        <v>97056.55133</v>
      </c>
    </row>
    <row r="161" spans="1:3" ht="68.25" customHeight="1" hidden="1">
      <c r="A161" s="1" t="s">
        <v>186</v>
      </c>
      <c r="B161" s="13" t="s">
        <v>187</v>
      </c>
      <c r="C161" s="65">
        <f>C162</f>
        <v>0</v>
      </c>
    </row>
    <row r="162" spans="1:3" ht="75" customHeight="1" hidden="1">
      <c r="A162" s="1" t="s">
        <v>188</v>
      </c>
      <c r="B162" s="13" t="s">
        <v>189</v>
      </c>
      <c r="C162" s="65">
        <v>0</v>
      </c>
    </row>
    <row r="163" spans="1:3" s="6" customFormat="1" ht="51.75" customHeight="1">
      <c r="A163" s="30" t="s">
        <v>278</v>
      </c>
      <c r="B163" s="15" t="s">
        <v>279</v>
      </c>
      <c r="C163" s="65">
        <f>C164</f>
        <v>323.7788</v>
      </c>
    </row>
    <row r="164" spans="1:3" s="6" customFormat="1" ht="59.25" customHeight="1">
      <c r="A164" s="30" t="s">
        <v>276</v>
      </c>
      <c r="B164" s="15" t="s">
        <v>277</v>
      </c>
      <c r="C164" s="65">
        <v>323.7788</v>
      </c>
    </row>
    <row r="165" spans="1:3" ht="56.25" customHeight="1">
      <c r="A165" s="19" t="s">
        <v>164</v>
      </c>
      <c r="B165" s="25" t="s">
        <v>165</v>
      </c>
      <c r="C165" s="63">
        <f>C166</f>
        <v>25265.2362</v>
      </c>
    </row>
    <row r="166" spans="1:3" ht="57.75" customHeight="1">
      <c r="A166" s="19" t="s">
        <v>370</v>
      </c>
      <c r="B166" s="25" t="s">
        <v>166</v>
      </c>
      <c r="C166" s="72">
        <v>25265.2362</v>
      </c>
    </row>
    <row r="167" spans="1:3" ht="74.25" customHeight="1" hidden="1">
      <c r="A167" s="19" t="s">
        <v>199</v>
      </c>
      <c r="B167" s="25" t="s">
        <v>13</v>
      </c>
      <c r="C167" s="63">
        <v>3182</v>
      </c>
    </row>
    <row r="168" spans="1:3" ht="59.25" customHeight="1" hidden="1">
      <c r="A168" s="19" t="s">
        <v>132</v>
      </c>
      <c r="B168" s="25" t="s">
        <v>38</v>
      </c>
      <c r="C168" s="63">
        <v>1494.022</v>
      </c>
    </row>
    <row r="169" spans="1:3" ht="36.75" customHeight="1" hidden="1">
      <c r="A169" s="19" t="s">
        <v>129</v>
      </c>
      <c r="B169" s="25" t="s">
        <v>35</v>
      </c>
      <c r="C169" s="63">
        <v>87.679</v>
      </c>
    </row>
    <row r="170" spans="1:3" ht="36.75" customHeight="1" hidden="1">
      <c r="A170" s="19" t="s">
        <v>128</v>
      </c>
      <c r="B170" s="25" t="s">
        <v>29</v>
      </c>
      <c r="C170" s="63">
        <v>199.25</v>
      </c>
    </row>
    <row r="171" spans="1:3" ht="45" customHeight="1" hidden="1">
      <c r="A171" s="19" t="s">
        <v>127</v>
      </c>
      <c r="B171" s="25" t="s">
        <v>292</v>
      </c>
      <c r="C171" s="63">
        <v>43.56</v>
      </c>
    </row>
    <row r="172" spans="1:3" ht="60.75" customHeight="1" hidden="1">
      <c r="A172" s="24" t="s">
        <v>126</v>
      </c>
      <c r="B172" s="37" t="s">
        <v>204</v>
      </c>
      <c r="C172" s="63">
        <v>0</v>
      </c>
    </row>
    <row r="173" spans="1:3" ht="104.25" customHeight="1" hidden="1">
      <c r="A173" s="19" t="s">
        <v>80</v>
      </c>
      <c r="B173" s="25" t="s">
        <v>81</v>
      </c>
      <c r="C173" s="63">
        <v>967.53525</v>
      </c>
    </row>
    <row r="174" spans="1:3" ht="95.25" customHeight="1" hidden="1">
      <c r="A174" s="24" t="s">
        <v>133</v>
      </c>
      <c r="B174" s="29" t="s">
        <v>134</v>
      </c>
      <c r="C174" s="63">
        <v>511.28491</v>
      </c>
    </row>
    <row r="175" spans="1:3" ht="72" customHeight="1" hidden="1">
      <c r="A175" s="19" t="s">
        <v>135</v>
      </c>
      <c r="B175" s="29" t="s">
        <v>136</v>
      </c>
      <c r="C175" s="63">
        <v>6587</v>
      </c>
    </row>
    <row r="176" spans="1:3" ht="57.75" customHeight="1" hidden="1">
      <c r="A176" s="19" t="s">
        <v>49</v>
      </c>
      <c r="B176" s="48" t="s">
        <v>47</v>
      </c>
      <c r="C176" s="63">
        <v>6809.571</v>
      </c>
    </row>
    <row r="177" spans="1:3" ht="111" customHeight="1" hidden="1">
      <c r="A177" s="24" t="s">
        <v>137</v>
      </c>
      <c r="B177" s="29" t="s">
        <v>138</v>
      </c>
      <c r="C177" s="63">
        <v>1683.999</v>
      </c>
    </row>
    <row r="178" spans="1:3" ht="96.75" customHeight="1" hidden="1">
      <c r="A178" s="24" t="s">
        <v>44</v>
      </c>
      <c r="B178" s="34" t="s">
        <v>48</v>
      </c>
      <c r="C178" s="63">
        <v>80</v>
      </c>
    </row>
    <row r="179" spans="1:3" ht="67.5" customHeight="1" hidden="1">
      <c r="A179" s="24" t="s">
        <v>82</v>
      </c>
      <c r="B179" s="25" t="s">
        <v>83</v>
      </c>
      <c r="C179" s="63">
        <v>2380.7</v>
      </c>
    </row>
    <row r="180" spans="1:3" ht="45" customHeight="1" hidden="1">
      <c r="A180" s="24" t="s">
        <v>130</v>
      </c>
      <c r="B180" s="25" t="s">
        <v>131</v>
      </c>
      <c r="C180" s="63">
        <v>60.8652</v>
      </c>
    </row>
    <row r="181" spans="1:3" ht="101.25" customHeight="1" hidden="1">
      <c r="A181" s="19" t="s">
        <v>167</v>
      </c>
      <c r="B181" s="25" t="s">
        <v>168</v>
      </c>
      <c r="C181" s="63"/>
    </row>
    <row r="182" spans="1:3" ht="146.25" customHeight="1" hidden="1">
      <c r="A182" s="24" t="s">
        <v>46</v>
      </c>
      <c r="B182" s="56" t="s">
        <v>45</v>
      </c>
      <c r="C182" s="63">
        <v>1869.639</v>
      </c>
    </row>
    <row r="183" spans="1:3" ht="86.25" customHeight="1" hidden="1">
      <c r="A183" s="31" t="s">
        <v>167</v>
      </c>
      <c r="B183" s="47" t="s">
        <v>168</v>
      </c>
      <c r="C183" s="63">
        <f>C184</f>
        <v>0</v>
      </c>
    </row>
    <row r="184" spans="1:3" ht="87.75" customHeight="1" hidden="1">
      <c r="A184" s="19" t="s">
        <v>371</v>
      </c>
      <c r="B184" s="25" t="s">
        <v>31</v>
      </c>
      <c r="C184" s="63">
        <v>0</v>
      </c>
    </row>
    <row r="185" spans="1:3" ht="68.25" customHeight="1">
      <c r="A185" s="19" t="s">
        <v>169</v>
      </c>
      <c r="B185" s="25" t="s">
        <v>190</v>
      </c>
      <c r="C185" s="63">
        <f>C186</f>
        <v>18081.43433</v>
      </c>
    </row>
    <row r="186" spans="1:3" ht="64.5" customHeight="1">
      <c r="A186" s="19" t="s">
        <v>372</v>
      </c>
      <c r="B186" s="25" t="s">
        <v>65</v>
      </c>
      <c r="C186" s="63">
        <v>18081.43433</v>
      </c>
    </row>
    <row r="187" spans="1:3" ht="194.25" customHeight="1" hidden="1">
      <c r="A187" s="24" t="s">
        <v>373</v>
      </c>
      <c r="B187" s="29" t="s">
        <v>50</v>
      </c>
      <c r="C187" s="63">
        <f>C188</f>
        <v>0</v>
      </c>
    </row>
    <row r="188" spans="1:3" ht="197.25" customHeight="1" hidden="1">
      <c r="A188" s="24" t="s">
        <v>366</v>
      </c>
      <c r="B188" s="29" t="s">
        <v>367</v>
      </c>
      <c r="C188" s="63">
        <v>0</v>
      </c>
    </row>
    <row r="189" spans="1:3" ht="150" customHeight="1">
      <c r="A189" s="24" t="s">
        <v>396</v>
      </c>
      <c r="B189" s="37" t="s">
        <v>383</v>
      </c>
      <c r="C189" s="63">
        <f>C190</f>
        <v>103.744</v>
      </c>
    </row>
    <row r="190" spans="1:3" ht="145.5" customHeight="1">
      <c r="A190" s="24" t="s">
        <v>382</v>
      </c>
      <c r="B190" s="37" t="s">
        <v>383</v>
      </c>
      <c r="C190" s="63">
        <v>103.744</v>
      </c>
    </row>
    <row r="191" spans="1:3" ht="108" customHeight="1">
      <c r="A191" s="24" t="s">
        <v>385</v>
      </c>
      <c r="B191" s="79" t="s">
        <v>386</v>
      </c>
      <c r="C191" s="63">
        <f>C192</f>
        <v>23530.537</v>
      </c>
    </row>
    <row r="192" spans="1:3" ht="102.75" customHeight="1">
      <c r="A192" s="24" t="s">
        <v>384</v>
      </c>
      <c r="B192" s="79" t="s">
        <v>386</v>
      </c>
      <c r="C192" s="63">
        <v>23530.537</v>
      </c>
    </row>
    <row r="193" spans="1:3" ht="151.5" customHeight="1">
      <c r="A193" s="19" t="s">
        <v>389</v>
      </c>
      <c r="B193" s="37" t="s">
        <v>388</v>
      </c>
      <c r="C193" s="63">
        <f>C194</f>
        <v>25.767</v>
      </c>
    </row>
    <row r="194" spans="1:3" ht="132" customHeight="1">
      <c r="A194" s="19" t="s">
        <v>387</v>
      </c>
      <c r="B194" s="37" t="s">
        <v>388</v>
      </c>
      <c r="C194" s="63">
        <v>25.767</v>
      </c>
    </row>
    <row r="195" spans="1:3" ht="114.75" customHeight="1">
      <c r="A195" s="31" t="s">
        <v>374</v>
      </c>
      <c r="B195" s="47" t="s">
        <v>0</v>
      </c>
      <c r="C195" s="63">
        <f>C196</f>
        <v>17168.4</v>
      </c>
    </row>
    <row r="196" spans="1:3" ht="120" customHeight="1">
      <c r="A196" s="19" t="s">
        <v>3</v>
      </c>
      <c r="B196" s="29" t="s">
        <v>12</v>
      </c>
      <c r="C196" s="63">
        <v>17168.4</v>
      </c>
    </row>
    <row r="197" spans="1:3" ht="107.25" customHeight="1" hidden="1">
      <c r="A197" s="19" t="s">
        <v>191</v>
      </c>
      <c r="B197" s="29" t="s">
        <v>192</v>
      </c>
      <c r="C197" s="63"/>
    </row>
    <row r="198" spans="1:3" ht="117" customHeight="1">
      <c r="A198" s="19" t="s">
        <v>393</v>
      </c>
      <c r="B198" s="79" t="s">
        <v>395</v>
      </c>
      <c r="C198" s="63">
        <f>C199</f>
        <v>858.954</v>
      </c>
    </row>
    <row r="199" spans="1:3" ht="117.75" customHeight="1">
      <c r="A199" s="19" t="s">
        <v>394</v>
      </c>
      <c r="B199" s="79" t="s">
        <v>395</v>
      </c>
      <c r="C199" s="63">
        <v>858.954</v>
      </c>
    </row>
    <row r="200" spans="1:3" ht="83.25" customHeight="1">
      <c r="A200" s="19" t="s">
        <v>391</v>
      </c>
      <c r="B200" s="48" t="s">
        <v>392</v>
      </c>
      <c r="C200" s="63">
        <f>C201</f>
        <v>9405</v>
      </c>
    </row>
    <row r="201" spans="1:3" ht="78" customHeight="1">
      <c r="A201" s="19" t="s">
        <v>390</v>
      </c>
      <c r="B201" s="48" t="s">
        <v>392</v>
      </c>
      <c r="C201" s="63">
        <v>9405</v>
      </c>
    </row>
    <row r="202" spans="1:3" ht="27" customHeight="1">
      <c r="A202" s="31" t="s">
        <v>1</v>
      </c>
      <c r="B202" s="47" t="s">
        <v>2</v>
      </c>
      <c r="C202" s="63">
        <f>C203</f>
        <v>2293.7</v>
      </c>
    </row>
    <row r="203" spans="1:3" ht="27" customHeight="1">
      <c r="A203" s="19" t="s">
        <v>4</v>
      </c>
      <c r="B203" s="29" t="s">
        <v>222</v>
      </c>
      <c r="C203" s="62">
        <v>2293.7</v>
      </c>
    </row>
    <row r="204" spans="1:3" ht="63.75" customHeight="1" hidden="1">
      <c r="A204" s="19" t="s">
        <v>139</v>
      </c>
      <c r="B204" s="25" t="s">
        <v>205</v>
      </c>
      <c r="C204" s="63">
        <v>0</v>
      </c>
    </row>
    <row r="205" spans="1:3" ht="54" customHeight="1" hidden="1">
      <c r="A205" s="19" t="s">
        <v>72</v>
      </c>
      <c r="B205" s="25" t="s">
        <v>73</v>
      </c>
      <c r="C205" s="63">
        <v>0</v>
      </c>
    </row>
    <row r="206" spans="1:3" ht="30" customHeight="1" hidden="1">
      <c r="A206" s="19" t="s">
        <v>223</v>
      </c>
      <c r="B206" s="25" t="s">
        <v>293</v>
      </c>
      <c r="C206" s="63">
        <v>322</v>
      </c>
    </row>
    <row r="207" spans="1:3" ht="63.75" customHeight="1" hidden="1">
      <c r="A207" s="19" t="s">
        <v>32</v>
      </c>
      <c r="B207" s="25" t="s">
        <v>26</v>
      </c>
      <c r="C207" s="63">
        <v>329</v>
      </c>
    </row>
    <row r="208" spans="1:3" s="6" customFormat="1" ht="20.25" customHeight="1">
      <c r="A208" s="20" t="s">
        <v>11</v>
      </c>
      <c r="B208" s="27" t="s">
        <v>17</v>
      </c>
      <c r="C208" s="73">
        <f>C209+C211+C213+C215+C217</f>
        <v>221484.35876</v>
      </c>
    </row>
    <row r="209" spans="1:3" ht="74.25" customHeight="1">
      <c r="A209" s="19" t="s">
        <v>193</v>
      </c>
      <c r="B209" s="25" t="s">
        <v>196</v>
      </c>
      <c r="C209" s="72">
        <f>C210</f>
        <v>208601.64876</v>
      </c>
    </row>
    <row r="210" spans="1:3" ht="82.5" customHeight="1">
      <c r="A210" s="19" t="s">
        <v>5</v>
      </c>
      <c r="B210" s="25" t="s">
        <v>16</v>
      </c>
      <c r="C210" s="63">
        <v>208601.64876</v>
      </c>
    </row>
    <row r="211" spans="1:3" ht="70.5" customHeight="1">
      <c r="A211" s="5" t="s">
        <v>219</v>
      </c>
      <c r="B211" s="32" t="s">
        <v>220</v>
      </c>
      <c r="C211" s="63">
        <f>C212</f>
        <v>146.4</v>
      </c>
    </row>
    <row r="212" spans="1:3" ht="52.5" customHeight="1">
      <c r="A212" s="5" t="s">
        <v>218</v>
      </c>
      <c r="B212" s="32" t="s">
        <v>217</v>
      </c>
      <c r="C212" s="63">
        <v>146.4</v>
      </c>
    </row>
    <row r="213" spans="1:3" ht="85.5" customHeight="1">
      <c r="A213" s="5" t="s">
        <v>397</v>
      </c>
      <c r="B213" s="79" t="s">
        <v>399</v>
      </c>
      <c r="C213" s="63">
        <f>C214</f>
        <v>291</v>
      </c>
    </row>
    <row r="214" spans="1:3" ht="84.75" customHeight="1">
      <c r="A214" s="5" t="s">
        <v>398</v>
      </c>
      <c r="B214" s="79" t="s">
        <v>399</v>
      </c>
      <c r="C214" s="63">
        <v>291</v>
      </c>
    </row>
    <row r="215" spans="1:3" ht="75" customHeight="1">
      <c r="A215" s="5" t="s">
        <v>400</v>
      </c>
      <c r="B215" s="79" t="s">
        <v>402</v>
      </c>
      <c r="C215" s="63">
        <f>C216</f>
        <v>200</v>
      </c>
    </row>
    <row r="216" spans="1:3" ht="74.25" customHeight="1">
      <c r="A216" s="5" t="s">
        <v>401</v>
      </c>
      <c r="B216" s="79" t="s">
        <v>402</v>
      </c>
      <c r="C216" s="63">
        <v>200</v>
      </c>
    </row>
    <row r="217" spans="1:3" ht="41.25" customHeight="1">
      <c r="A217" s="5" t="s">
        <v>405</v>
      </c>
      <c r="B217" s="79" t="s">
        <v>404</v>
      </c>
      <c r="C217" s="63">
        <f>C218</f>
        <v>12245.31</v>
      </c>
    </row>
    <row r="218" spans="1:3" ht="39.75" customHeight="1">
      <c r="A218" s="5" t="s">
        <v>403</v>
      </c>
      <c r="B218" s="79" t="s">
        <v>404</v>
      </c>
      <c r="C218" s="63">
        <v>12245.31</v>
      </c>
    </row>
    <row r="219" spans="1:3" ht="111.75" customHeight="1" hidden="1">
      <c r="A219" s="5" t="s">
        <v>197</v>
      </c>
      <c r="B219" s="32" t="s">
        <v>200</v>
      </c>
      <c r="C219" s="63"/>
    </row>
    <row r="220" spans="1:3" ht="168" customHeight="1" hidden="1">
      <c r="A220" s="5" t="s">
        <v>74</v>
      </c>
      <c r="B220" s="32" t="s">
        <v>52</v>
      </c>
      <c r="C220" s="63">
        <v>0</v>
      </c>
    </row>
    <row r="221" spans="1:3" s="6" customFormat="1" ht="20.25" customHeight="1">
      <c r="A221" s="10" t="s">
        <v>7</v>
      </c>
      <c r="B221" s="18" t="s">
        <v>27</v>
      </c>
      <c r="C221" s="70">
        <f>C222</f>
        <v>40691.506</v>
      </c>
    </row>
    <row r="222" spans="1:3" s="6" customFormat="1" ht="30" customHeight="1">
      <c r="A222" s="9" t="s">
        <v>8</v>
      </c>
      <c r="B222" s="12" t="s">
        <v>6</v>
      </c>
      <c r="C222" s="66">
        <v>40691.506</v>
      </c>
    </row>
    <row r="223" spans="1:3" s="6" customFormat="1" ht="93.75" customHeight="1">
      <c r="A223" s="20" t="s">
        <v>255</v>
      </c>
      <c r="B223" s="39" t="s">
        <v>286</v>
      </c>
      <c r="C223" s="64">
        <f>C225</f>
        <v>5.12996</v>
      </c>
    </row>
    <row r="224" spans="1:3" s="6" customFormat="1" ht="51.75" customHeight="1" hidden="1">
      <c r="A224" s="5" t="s">
        <v>284</v>
      </c>
      <c r="B224" s="32" t="s">
        <v>285</v>
      </c>
      <c r="C224" s="63">
        <v>0</v>
      </c>
    </row>
    <row r="225" spans="1:3" s="6" customFormat="1" ht="44.25" customHeight="1">
      <c r="A225" s="5" t="s">
        <v>282</v>
      </c>
      <c r="B225" s="32" t="s">
        <v>283</v>
      </c>
      <c r="C225" s="63">
        <f>C226</f>
        <v>5.12996</v>
      </c>
    </row>
    <row r="226" spans="1:3" ht="37.5" customHeight="1">
      <c r="A226" s="5" t="s">
        <v>280</v>
      </c>
      <c r="B226" s="32" t="s">
        <v>281</v>
      </c>
      <c r="C226" s="63">
        <v>5.12996</v>
      </c>
    </row>
    <row r="227" spans="1:3" s="6" customFormat="1" ht="51" customHeight="1">
      <c r="A227" s="20" t="s">
        <v>10</v>
      </c>
      <c r="B227" s="38" t="s">
        <v>195</v>
      </c>
      <c r="C227" s="64">
        <f>C228</f>
        <v>-5448.81809</v>
      </c>
    </row>
    <row r="228" spans="1:3" s="6" customFormat="1" ht="64.5" customHeight="1">
      <c r="A228" s="19" t="s">
        <v>9</v>
      </c>
      <c r="B228" s="25" t="s">
        <v>194</v>
      </c>
      <c r="C228" s="74">
        <v>-5448.81809</v>
      </c>
    </row>
    <row r="229" spans="1:3" s="6" customFormat="1" ht="49.5" customHeight="1" hidden="1">
      <c r="A229" s="19" t="s">
        <v>118</v>
      </c>
      <c r="B229" s="34" t="s">
        <v>119</v>
      </c>
      <c r="C229" s="74"/>
    </row>
    <row r="230" spans="1:3" s="6" customFormat="1" ht="21" customHeight="1">
      <c r="A230" s="40"/>
      <c r="B230" s="18" t="s">
        <v>25</v>
      </c>
      <c r="C230" s="64">
        <f>C10+C117</f>
        <v>1055349.4629800003</v>
      </c>
    </row>
    <row r="231" spans="2:3" ht="15.75">
      <c r="B231" s="11"/>
      <c r="C231" s="75"/>
    </row>
    <row r="232" ht="15.75">
      <c r="C232" s="76"/>
    </row>
    <row r="233" ht="15.75">
      <c r="C233" s="76"/>
    </row>
    <row r="234" ht="15.75">
      <c r="C234" s="76"/>
    </row>
    <row r="235" ht="15.75">
      <c r="C235" s="76"/>
    </row>
    <row r="236" ht="15.75">
      <c r="C236" s="77"/>
    </row>
  </sheetData>
  <sheetProtection/>
  <mergeCells count="2">
    <mergeCell ref="B1:C4"/>
    <mergeCell ref="A5:C7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ГНИВЦ МНС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Кушнир</dc:creator>
  <cp:keywords/>
  <dc:description/>
  <cp:lastModifiedBy>Света Чечина</cp:lastModifiedBy>
  <cp:lastPrinted>2014-03-20T13:35:29Z</cp:lastPrinted>
  <dcterms:created xsi:type="dcterms:W3CDTF">2006-02-17T12:18:09Z</dcterms:created>
  <dcterms:modified xsi:type="dcterms:W3CDTF">2014-03-20T13:36:51Z</dcterms:modified>
  <cp:category/>
  <cp:version/>
  <cp:contentType/>
  <cp:contentStatus/>
</cp:coreProperties>
</file>